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C:\Users\Pavlakova\Desktop\HLÁSENIA\Webová adresa obce\"/>
    </mc:Choice>
  </mc:AlternateContent>
  <xr:revisionPtr revIDLastSave="0" documentId="8_{A83505DA-F44B-4653-ACD8-937A298815FA}" xr6:coauthVersionLast="47" xr6:coauthVersionMax="47" xr10:uidLastSave="{00000000-0000-0000-0000-000000000000}"/>
  <bookViews>
    <workbookView xWindow="-120" yWindow="-120" windowWidth="29040" windowHeight="15720" tabRatio="395" xr2:uid="{00000000-000D-0000-FFFF-FFFF00000000}"/>
  </bookViews>
  <sheets>
    <sheet name="Súpis dotknutých pozemkov" sheetId="1" r:id="rId1"/>
    <sheet name="ZoOaP_Príprava" sheetId="3" r:id="rId2"/>
    <sheet name="ZoOaP_Po realizácii" sheetId="4" r:id="rId3"/>
  </sheets>
  <externalReferences>
    <externalReference r:id="rId4"/>
  </externalReferences>
  <definedNames>
    <definedName name="_xlnm._FilterDatabase" localSheetId="0" hidden="1">'Súpis dotknutých pozemkov'!$A$7:$Q$468</definedName>
    <definedName name="_xlnm.Criteria" localSheetId="0">'Súpis dotknutých pozemkov'!#REF!</definedName>
    <definedName name="_xlnm.Print_Area" localSheetId="0">'Súpis dotknutých pozemkov'!$A$1:$Q$467</definedName>
    <definedName name="ŠPP">'Súpis dotknutých pozemkov'!#REF!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55" i="1" l="1"/>
  <c r="K318" i="1"/>
  <c r="K317" i="1"/>
  <c r="K259" i="1"/>
  <c r="K260" i="1"/>
  <c r="K145" i="1"/>
  <c r="K120" i="1"/>
  <c r="H298" i="1"/>
  <c r="I298" i="1"/>
  <c r="A9" i="1" l="1"/>
  <c r="A10" i="1" s="1"/>
  <c r="A11"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B5" i="4"/>
  <c r="B4" i="4"/>
  <c r="B3" i="4"/>
  <c r="A114" i="1" l="1"/>
  <c r="A115" i="1" s="1"/>
  <c r="A116" i="1" s="1"/>
  <c r="A117" i="1" s="1"/>
  <c r="A118" i="1" s="1"/>
  <c r="A119" i="1" s="1"/>
  <c r="A120"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F14" i="3"/>
  <c r="A165" i="1" l="1"/>
  <c r="B3" i="3"/>
  <c r="B4" i="3"/>
  <c r="A166" i="1" l="1"/>
  <c r="A167" i="1" s="1"/>
  <c r="A168" i="1" s="1"/>
  <c r="A169" i="1" s="1"/>
  <c r="A170" i="1" s="1"/>
  <c r="A171" i="1" s="1"/>
  <c r="A172" i="1" s="1"/>
  <c r="A173" i="1" s="1"/>
  <c r="A174" i="1" s="1"/>
  <c r="A175" i="1" s="1"/>
  <c r="A176" i="1" s="1"/>
  <c r="A177" i="1" s="1"/>
  <c r="A178" i="1" s="1"/>
  <c r="A179" i="1" s="1"/>
  <c r="A180" i="1" s="1"/>
  <c r="A181" i="1" s="1"/>
  <c r="A182" i="1" l="1"/>
  <c r="A183" i="1" s="1"/>
  <c r="A184" i="1" l="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l="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alcChain>
</file>

<file path=xl/sharedStrings.xml><?xml version="1.0" encoding="utf-8"?>
<sst xmlns="http://schemas.openxmlformats.org/spreadsheetml/2006/main" count="4215" uniqueCount="604">
  <si>
    <t>P.č.</t>
  </si>
  <si>
    <t>Druh pozemku</t>
  </si>
  <si>
    <t>Vlastník</t>
  </si>
  <si>
    <t>Orná pôda</t>
  </si>
  <si>
    <t>ZBZ_VB</t>
  </si>
  <si>
    <t xml:space="preserve">Zastavané plochy a nádvoria </t>
  </si>
  <si>
    <t>VB</t>
  </si>
  <si>
    <t>Ostatné plochy</t>
  </si>
  <si>
    <t>Záhrady</t>
  </si>
  <si>
    <t>Trvalé trávne porasty</t>
  </si>
  <si>
    <t>Vodné plochy</t>
  </si>
  <si>
    <t>ZBZ_KZ</t>
  </si>
  <si>
    <t>Lesné pozemky</t>
  </si>
  <si>
    <t>Ovocné sady</t>
  </si>
  <si>
    <t>Vinice</t>
  </si>
  <si>
    <t>Chmeľnica</t>
  </si>
  <si>
    <t>KZ + VB</t>
  </si>
  <si>
    <t>DZ</t>
  </si>
  <si>
    <t>ZZ</t>
  </si>
  <si>
    <t>NZ</t>
  </si>
  <si>
    <t>ŠPP:</t>
  </si>
  <si>
    <t>Názov stavby:</t>
  </si>
  <si>
    <t>v ZÚO</t>
  </si>
  <si>
    <t>mimo ZÚO</t>
  </si>
  <si>
    <t>zmluva vrátane príloh</t>
  </si>
  <si>
    <t>Poznámky:</t>
  </si>
  <si>
    <t>ES</t>
  </si>
  <si>
    <t>Technológia DTS v cudzom priestore</t>
  </si>
  <si>
    <t>VNV izolovaný (1m)</t>
  </si>
  <si>
    <t>NNK (1m)</t>
  </si>
  <si>
    <t>VNK (1m)</t>
  </si>
  <si>
    <t>VVNK (1m)</t>
  </si>
  <si>
    <t>DTS priehradová/stĺpová (súčasť vedenia)</t>
  </si>
  <si>
    <t>Druh EZ</t>
  </si>
  <si>
    <t>Geodetická kancelária:</t>
  </si>
  <si>
    <t>Meno</t>
  </si>
  <si>
    <t>Telefón</t>
  </si>
  <si>
    <t>DNI</t>
  </si>
  <si>
    <t>PLÁNOVANÝ TERMÍN</t>
  </si>
  <si>
    <t>1. POSUNUTÝ  TERMÍN</t>
  </si>
  <si>
    <t>2. POSUNUTÝ  TERMÍN</t>
  </si>
  <si>
    <t>3. POSUNUTÝ  TERMÍN</t>
  </si>
  <si>
    <t>SKUTOČNÝ TERMÍN</t>
  </si>
  <si>
    <t>POZNÁMKA</t>
  </si>
  <si>
    <t>Katastrálna mapa</t>
  </si>
  <si>
    <t>Geometrický plán</t>
  </si>
  <si>
    <t>Dôležité údaje/informácie/ kontakty:</t>
  </si>
  <si>
    <t xml:space="preserve">Návrh GP - priebeh trasy </t>
  </si>
  <si>
    <t>KZ</t>
  </si>
  <si>
    <t>--</t>
  </si>
  <si>
    <t>Písomný súhlas</t>
  </si>
  <si>
    <t>Dedičské konanie</t>
  </si>
  <si>
    <t>Plomba alebo poznámka</t>
  </si>
  <si>
    <t>ROEP</t>
  </si>
  <si>
    <t>Pozemkové úpravy</t>
  </si>
  <si>
    <t>Kópia listu vlastníctva (postačuje vyhotovenie z katasterportálu)</t>
  </si>
  <si>
    <t>Meno a priezvisko</t>
  </si>
  <si>
    <t>Podpis</t>
  </si>
  <si>
    <t>Súpis dotknutých pozemkov</t>
  </si>
  <si>
    <t>Identifikácia v KN "E"</t>
  </si>
  <si>
    <t>Umiestnenie pozemku</t>
  </si>
  <si>
    <t>Dĺžka vedenia (m bežný)</t>
  </si>
  <si>
    <t>VNV (3 m)</t>
  </si>
  <si>
    <t>Poznámka</t>
  </si>
  <si>
    <t>Stĺpec B-M</t>
  </si>
  <si>
    <t>Stĺpec N-O</t>
  </si>
  <si>
    <t xml:space="preserve"> </t>
  </si>
  <si>
    <t>VVNV (8 m)</t>
  </si>
  <si>
    <t>NNV (dĺžka)</t>
  </si>
  <si>
    <t>Vypĺňa Tím E11200</t>
  </si>
  <si>
    <t>ZÁPIS O ODOVZDANÍ A PREVZATÍ - PRÍPRAVA STAVBY</t>
  </si>
  <si>
    <t>Číslo ZoS, ZoP, ZoVP, ZoPZ:</t>
  </si>
  <si>
    <t>Situačný výkres</t>
  </si>
  <si>
    <t>Odovzdal za Tím E15100/E15200:</t>
  </si>
  <si>
    <t>Prevzal  za Tím E11200:</t>
  </si>
  <si>
    <t>Dátum odovzdania a prevzatia</t>
  </si>
  <si>
    <t>Dôvody neprevzatia podkladov pre za účely zabezpečenia uzatvorenia zmluvy o budúcej zmluve a uvedenie chýbajúcich podkladov:</t>
  </si>
  <si>
    <t>Odovzdal za Tím E11200:</t>
  </si>
  <si>
    <t>Meno a priezvisko :</t>
  </si>
  <si>
    <t>Prevzal  za Tím E15100/E15200:</t>
  </si>
  <si>
    <t xml:space="preserve">p. Rúrik - žiadateľ, e-mail: rudo.rurik@gmail.com, MT: 0907 106 847, </t>
  </si>
  <si>
    <t>Zoznam odovzdaných podkladov :</t>
  </si>
  <si>
    <t>1) Odovzdanie podkladov za účelom zabezpečenia uzatvorenia zmluvy o budúcej zmluve :</t>
  </si>
  <si>
    <t>2) Odovzdanie zmlúv o budúcej zmluve :</t>
  </si>
  <si>
    <t>Súhlasy vlastníkov/zápisy</t>
  </si>
  <si>
    <t>Zákres trasy do katastrálnej mapy
sútlač parciel KN-C  a KN-E</t>
  </si>
  <si>
    <t>Zmluvy o budúcej zmluve podľa súpisu dotknutých pozemkov</t>
  </si>
  <si>
    <t>Nebolo nutné riešiť</t>
  </si>
  <si>
    <t>VB_zákonné</t>
  </si>
  <si>
    <t>vedenie</t>
  </si>
  <si>
    <t>Termíny uzatvorenia zmluvy o budúcej zmluve:</t>
  </si>
  <si>
    <t>DTS kiosková/murovaná</t>
  </si>
  <si>
    <t>V prípade nedodržania dohodnutého termínu na uzatvorenie zmlúv o budúcej zmluve Tím E11200 zašle na Úsek projektov a plánovania písomnú informáciu o stave zabezpečenia zmlúv o budúcej zmluve</t>
  </si>
  <si>
    <t>Zodpovedný za vypracovanie súpisu:</t>
  </si>
  <si>
    <t>xx/yyyyy/zzz-ZoS</t>
  </si>
  <si>
    <t>Vypĺňa Tím E11200 alebo E15100 alebo E15200</t>
  </si>
  <si>
    <t>Ak je pozemok dotknutý súčasne výstavbou TS a distribučných vedení, pozemok sa v súpise dotknutých pozemkov uvedie dvakrát, zvlášť pre výstavbu TS a zvlásť pre výstavbu dietribučných vedení</t>
  </si>
  <si>
    <t>Iný doklad</t>
  </si>
  <si>
    <t>Prehlásenie žiadateľa zo ZoS alebo ZoP alebo ZoVP</t>
  </si>
  <si>
    <t>Kat. územie</t>
  </si>
  <si>
    <t>Poznámky</t>
  </si>
  <si>
    <t>Situácia</t>
  </si>
  <si>
    <t>Scan zmluvy</t>
  </si>
  <si>
    <t>Stavebné povolenie</t>
  </si>
  <si>
    <t>NNV</t>
  </si>
  <si>
    <t>NNK</t>
  </si>
  <si>
    <t>VNV</t>
  </si>
  <si>
    <t>VNV izolovaný</t>
  </si>
  <si>
    <t>VNK</t>
  </si>
  <si>
    <t>Vedenie</t>
  </si>
  <si>
    <t>VVNV</t>
  </si>
  <si>
    <t>VVNK</t>
  </si>
  <si>
    <t>Písomné stanovisko vlastníka k PD</t>
  </si>
  <si>
    <t>VB_NP</t>
  </si>
  <si>
    <t>KZ_NP</t>
  </si>
  <si>
    <t>ZBZ_VB_NP</t>
  </si>
  <si>
    <t>ZBZ_KZ_NP</t>
  </si>
  <si>
    <t>ZBZ_KZ +ZBZ_VB</t>
  </si>
  <si>
    <t>Čestné prehlásenie starostu obce alebo potvrdenie od príslušného Okresného úradu, katastrálny odbor</t>
  </si>
  <si>
    <t>Kópia rozhodnutia Obvodného pozemkového úradu</t>
  </si>
  <si>
    <t>Potvrdenie okresného súdu o prebiehajúcom dedičskom konaní k pozemku</t>
  </si>
  <si>
    <t>V prípade, ak prípravu zabezpečuje žiadateľ zo ZoS, ZoP, ... sa v súpise dotknutých pozemkov neuvádzajú údaje v stĺpci K "Dĺžka vedenia (m bežný)" a v stĺpri M "Podklad k zabezpečeniu MPV odovzdaný E15000 na E11200".</t>
  </si>
  <si>
    <t xml:space="preserve">Podklad k zabezpečeniu MPV v etape prípravy stavby odovzdaný E15000 na E11200 </t>
  </si>
  <si>
    <t>Výmera parcely
 (v m2)</t>
  </si>
  <si>
    <t>Parcelné číslo v reg. KNC</t>
  </si>
  <si>
    <t>Číslo LV v reg. KNC</t>
  </si>
  <si>
    <t>Parcelné číslo v reg. KNE</t>
  </si>
  <si>
    <t>Číslo LV v reg. KNE</t>
  </si>
  <si>
    <t>Príprava</t>
  </si>
  <si>
    <t>Po realizácii</t>
  </si>
  <si>
    <t>Vypĺňa E15100 alebo E15200</t>
  </si>
  <si>
    <t xml:space="preserve">Do súpisu dotknutých pozemkov je potrebné úviesť všetky pozemky dotknuté stavbou. </t>
  </si>
  <si>
    <t>Súpis dotknutých pozemkov po realizácii je potrebné spracovať na základe tzv.  Predbežného geometrického plánu vypracovaného po zrealizovaní stavby na základe skutočného vyhotovenia stavby.</t>
  </si>
  <si>
    <t xml:space="preserve">Po realizácii stavby spolu so súpisom MPV je potrebné predložiť aj originál tzv. predbežného geometrického plánu, na základe ktorého bol súpis MPV spracovaný. Predbežný geometrický plán sa zašle na Tím E11200 aj v elektronickej forme. </t>
  </si>
  <si>
    <t xml:space="preserve">Do súpisu dotknutých pozemkov je potrebné doplniť aj pozemky pod TS, ktoré ZSD nadobudne do vlastníctva v čase prípravy stavby, resp. ktoré má ZSD vo vlastníctve už v čase pred realizáciou stavby (napr.: ak kúpu pozemku pod TS zabezpečuje žiadateľ zo ZoS, ZoP, ...). </t>
  </si>
  <si>
    <t>Použitie inštitútu zákonného VB je možné iba mimo ZÚO, ak SP nadobudlo právoplatnosť po 31.8.2009 a v SP je ako stavebník uvedená ZSD.</t>
  </si>
  <si>
    <t>ZÁPIS O ODOVZDANÍ A PREVZATÍ - PO REALIZÁCII STAVBY</t>
  </si>
  <si>
    <t>MT</t>
  </si>
  <si>
    <t>e-mail</t>
  </si>
  <si>
    <t>Dátum:</t>
  </si>
  <si>
    <t>Ing.Juraj Rašla,CSc.- GEO-OPTIKA</t>
  </si>
  <si>
    <t>geo-optika@stonline.sk</t>
  </si>
  <si>
    <t>Podpísaním tohto zápisu Úsek 15000 vyjadruje svoj súhlas so zmenou trasy voči trase určenej v stavebnom povvolení  v projektovwej dokumentácii overenej v stavebnom konaní.</t>
  </si>
  <si>
    <t>Ing. Ľubomír Šagát - Šagát</t>
  </si>
  <si>
    <t>za Úsek 15000:</t>
  </si>
  <si>
    <t>Zoznam odovzdaných dokladov :</t>
  </si>
  <si>
    <t xml:space="preserve">Originál alebo úradne overená kópia
stavebného povolenia </t>
  </si>
  <si>
    <t>MPV je podmienkou pre vydanie                          kolaudačného rozhodnutia</t>
  </si>
  <si>
    <t>Originál alebo úradne overená kópia
kolaudačného rozhodnutia</t>
  </si>
  <si>
    <t>Predbežný geometrický plán 
(porelizačné zameranie na podklade KM)</t>
  </si>
  <si>
    <t>Geometrický plán na zameranie stavby</t>
  </si>
  <si>
    <t>Nezabezpečovalo sa - zákonné VB</t>
  </si>
  <si>
    <t>Etapa stavby:</t>
  </si>
  <si>
    <t>Spôsob zabezpečenia MPV v etape prípravy stavby pre účely SP</t>
  </si>
  <si>
    <t>Preukázanie zabezpečenia MPV pre účely SP
 (doklad odovzdaný na E11100/E15000)</t>
  </si>
  <si>
    <t>Zdôvodnenie odchýlky rozdielu MPV pre účely SP so stavom po realizácii</t>
  </si>
  <si>
    <t>Stĺpec P</t>
  </si>
  <si>
    <t>Súpis dotknutých pozemkov je potrebné vytlačiť na papier formátu A3 a bude tvoriť prílohu Zápisu o odovzdaní a prevzatí - príprava stavby a Zápisu o odovzdaní a prevzatí - po realizácii. Zroveň sa zašle na Tím E11100 a Tím E11200 e-mailom.</t>
  </si>
  <si>
    <t>Dátum vyhotovenia:</t>
  </si>
  <si>
    <t>VNK, VNV</t>
  </si>
  <si>
    <t>VNK, NNK</t>
  </si>
  <si>
    <t>Technológia DTS v cudzom priestore              (TS v budove-hala), VNK</t>
  </si>
  <si>
    <t>exist. DTS priehradová/stĺpová (súčasť vedenia), NNK</t>
  </si>
  <si>
    <t>podperný bod</t>
  </si>
  <si>
    <t>nová DTS kiosková/murovaná, VNK, NNK</t>
  </si>
  <si>
    <t>skrinky SR</t>
  </si>
  <si>
    <t xml:space="preserve">L13.0419.19.0004 </t>
  </si>
  <si>
    <t>SA_A1_Studienka, VNK, TS, NNK</t>
  </si>
  <si>
    <t>Lakšárska Nová Ves</t>
  </si>
  <si>
    <t>6696</t>
  </si>
  <si>
    <t>1. Slovenská republika
Podiel: 1/1</t>
  </si>
  <si>
    <t>6694</t>
  </si>
  <si>
    <t>1. Obec Lakšárska Nová Ves, 908 76, Lakšárska Nová Ves, SR
Podiel: 1/1</t>
  </si>
  <si>
    <t>6695</t>
  </si>
  <si>
    <t>6707</t>
  </si>
  <si>
    <t>6698</t>
  </si>
  <si>
    <t>6715</t>
  </si>
  <si>
    <t>6706</t>
  </si>
  <si>
    <t>6704</t>
  </si>
  <si>
    <t>6705</t>
  </si>
  <si>
    <t>6709</t>
  </si>
  <si>
    <t>6671</t>
  </si>
  <si>
    <t>-</t>
  </si>
  <si>
    <t>6649/1</t>
  </si>
  <si>
    <t>6649/2</t>
  </si>
  <si>
    <t>6649</t>
  </si>
  <si>
    <t>6652</t>
  </si>
  <si>
    <t>6652/1</t>
  </si>
  <si>
    <t>6642/1</t>
  </si>
  <si>
    <t>6648</t>
  </si>
  <si>
    <t>6647/20</t>
  </si>
  <si>
    <t>6640/1</t>
  </si>
  <si>
    <t>6613/1</t>
  </si>
  <si>
    <t>6590</t>
  </si>
  <si>
    <t>6241</t>
  </si>
  <si>
    <t>6589</t>
  </si>
  <si>
    <t>1. Kopáč Martin r. Kopáč, Bohdanovce nad Trnavou 15, Bohdanovce nad Trnavou, PSČ 919 09, SR
Podiel: 1/36
2. Adamec Jozef, ((ž.Helena Vilémová))
Podiel: 1/6
3. Harmer - Agro, spol.s r.o., 908 76, Lakšárska Nová Ves, SR
Podiel: 1/6
5. Kardian Jozef r. Kardian, 908 76, Lakšárska Nová Ves, č. 335, SR
Podiel: 16/36
6. Cigánek Ján, 908 76, Lakšárska Nová Ves, č. 357, SR
Podiel: 1/36
7. Jurdáková Helena r. Juríková, ((16.05.1905, z. 28.2.1990, manž. Štefan))
Podiel: 1/18
8. Boháčová Emília r. Behýlová, Hečkova 18, Žilina, PSČ 010 01, SR
Podiel: 1/72
9. Izakovičová Mária r. Behýlová, Ing., Veterná 20, Trnava, PSČ 917 01, SR
Podiel: 1/72
11. Kmeťová Mária r. Jablonická
Podiel: 1/18
12. Drgoňová Helena r. Cigánková, Bystrická 20, Pezinok, PSČ 902 01, SR
Podiel: 1/36</t>
  </si>
  <si>
    <t>6588</t>
  </si>
  <si>
    <t>1. Bilková Anna r. Kopáčová, 908 76, Lakšárska Nová Ves, č. 47, SR
Podiel: 1/36
2. Adamec Jozef, ((ž.Helena Vilémová))
Podiel: 1/6
3. Soják Jozef r. Soják, Oslobodenia 308/22, Malacky, PSČ 901 01, SR
Podiel: 1/6
4. Sládečková Margita r. Jablonická, Lužická 2, Bratislava, PSČ 811 08, SR
Podiel: 1/18
5. Kardian Jozef r. Kardian, 908 76, Lakšárska Nová Ves, č. 335, SR
Podiel: 16/36
6. Cigánek Ján, 908 76, Lakšárska Nová Ves, č. 357, SR
Podiel: 1/36
7. Gažová Elena r. Jablonická, Robotnícka 60/35, Senica, PSČ 905 01, SR
Podiel: 1/18
8. Boháčová Emília r. Behýlová, Hečkova 18, Žilina, PSČ 010 01, SR
Podiel: 1/72
9. Izakovičová Mária r. Behýlová, Ing., Veterná 20, Trnava, PSČ 917 01, SR
Podiel: 1/72
10. Drgoňová Helena r. Cigánková, Bystrická 20, Pezinok, PSČ 902 01, SR
Podiel: 1/36</t>
  </si>
  <si>
    <t>6133</t>
  </si>
  <si>
    <t>6240</t>
  </si>
  <si>
    <t>6145</t>
  </si>
  <si>
    <t>1. Kopáč Martin r. Kopáč, Bohdanovce nad Trnavou 15, Bohdanovce nad Trnavou, PSČ 919 09, SR
Podiel: 1/4
2. SISULAK JOZEF,SC.167
Podiel: 6/24
3. BOHACOVA EMILIA ZILINA HECKOVA SC.18
Podiel: 1/8
4. IZAKOVICOVA MARIA ING.TRNAVA VETERNA SC.20
Podiel: 1/8
5. ŠIŠULÁK Edward F, 4242 N.88th,St.Milwaukee 22, Wisconsin, USA
Podiel: 1/8
6. ŠIŠULÁK James G, 4242 N.88th,St.Milwaukee 22, Wisconsin, USA
Podiel: 1/8</t>
  </si>
  <si>
    <t>6144</t>
  </si>
  <si>
    <t>6139</t>
  </si>
  <si>
    <t>1. Prelec Ján r. Prelec a Irena Prelcová r. Valová, 908 72, Závod, č. 111, SR
Podiel: 1/1</t>
  </si>
  <si>
    <t>6143/6</t>
  </si>
  <si>
    <t>SR-Slovenský pozemkový fond, Búdkova 36, Bratislava, PSČ 817 15, SR
Podiel: 1/1</t>
  </si>
  <si>
    <t>6143/1</t>
  </si>
  <si>
    <t>6138</t>
  </si>
  <si>
    <t>Studienka</t>
  </si>
  <si>
    <t>13308</t>
  </si>
  <si>
    <t>13933</t>
  </si>
  <si>
    <t>3323</t>
  </si>
  <si>
    <t>13120/1</t>
  </si>
  <si>
    <t>3309/1</t>
  </si>
  <si>
    <t>1. BIKSADSKÁ Helena (r.Hrúzová,m.Jozef) (SPF)
Podiel: 1/2
2. Balaban Jozef r. Balaban, Hurbanova 582/60, Ivanka pri Dunaji, PSČ 900 28, SR
Podiel: 1/2</t>
  </si>
  <si>
    <t>3322</t>
  </si>
  <si>
    <t>1. Vargová Anna r. Vícenová, Lazaretská 34, Bratislava, PSČ 811 09, SR
Podiel: 1/2
2. Baťková Leona r. Orgoňová, Lidická 509, Újezd u Brna, PSČ 664 53, ČR
Podiel: 1/2</t>
  </si>
  <si>
    <t>3324/1</t>
  </si>
  <si>
    <t>1. DURČÁKOVÁ Mária r. Rybecká, D:zom.12.07.1968|(SPF)
Podiel: 3/12
2. Vícen Marián r. Vícen, Ing., Drieňová 625/25, Malinovo, PSČ 900 45, SR
Podiel: 18/864
3. Bačová Emília r. Durčáková, Studienka, č. 36, SR
Podiel: 15/144
4. Matulová Vlasta r. Gabrišová, Komenského 1044, Šaštín Stráže, PSČ 908 41, SR
Podiel: 1/9
5. Dobrovodská Vrabčeková Mária r. Vrabčeková, Fedákova 1940/2, Bratislava, PSČ 841 02, SR
Podiel: 4/144
7. Kochanová Jaroslava r. Vrabčeková, Hviezdoslavova 36, Malacky, PSČ 901 01, SR
Podiel: 1/144
8. KOCHANOVÁ Jarmila (r.Vrabčeková), Záhoracká 32, 901 01 Malacky
Podiel: 1/144
9. VRABČEK Rudolf, Nálepkova 12, 901 01 Malacky
Podiel: 1/144
10. PARTLOVÁ Dana (r.Vrabčeková), Malinovského 33, 901 01 Malacky
Podiel: 1/144
11. MOŠOVSKÁ Janka (r.Kadlíčková), č.77, 908 75 Studienka
Podiel: 5/96
12. ĎURČOVÁ Ľudmila (r.Kadlíčková), č.187, 908 75 Studienka
Podiel: 5/288
13. KADLÍČEK Vít, Bernolákova 2422/17, 901 01 Malacky
Podiel: 5/288
14. VICENOVÁ Jaroslava (r.Kadlíčková), Kukučínova 91, 901 01 Malacky
Podiel: 5/288
15. GORELČÍKOVÁ Anna (r.Durčáková), Halalovka 2370/3, 911 01 Trenčín
Podiel: 30/144
16. Vícen Boris r. Vícen, Ing., Drieňová 19, Malinovo, PSČ 900 45, SR
Podiel: 18/864
17. VRABLICOVÁ Alžbeta (r.Durčáková), Hubenného 16, 831 05 Bratislava
Podiel: 36/864
18. DURČÁK Vladimír, č.566, 908 75 Studienka
Podiel: 8/864
19. DURČÁK Jozef, č.318, 908 75 Studienka
Podiel: 8/864
20. ANTÁLKOVÁ Darina (r.Durčáková), č.255, 908 75 Studienka
Podiel: 8/864
21. PROKOPOVÁ Emília (R.IFKOVÁ), Štúrova 1462/67, 901 01 Malacky
Podiel: 24/864
22. Ifka Ľubomír, Majerníkova 3008/14, Bratislava, SR
Podiel: 24/864</t>
  </si>
  <si>
    <t>3337/1</t>
  </si>
  <si>
    <t>1. Moricová Alžbeta, (SPF)
Podiel: 1/10
2. Kriška Štefan r. Kriška, Pivovar 196, Gajary, PSČ 900 61, SR
Podiel: 2/10
3. Moricová Karolína, (SPF)
Podiel: 1/10
4. Moricová Eleonora, (SPF)
Podiel: 1/10
5. Krajčírová Valéria r. Moricová, Ľ Fullu 2777/12, Malacky, PSČ 901 01, SR
Podiel: 1/10
6. Olivová Viera r. Ambrová, Záhorácka 1930/35, Malacky, PSČ 901 01, SR
Podiel: 2/10
7. ŠIšuláková Karolína r. Moricová, 900 62, Kostolište, č. 150, SR
Podiel: 1/10
9. Zdarilová Eleonóra r. Moricová, 798 24, Pivín, č. 115, SR, D:Pivín
Podiel: 1/10</t>
  </si>
  <si>
    <t>3341</t>
  </si>
  <si>
    <t>1. Rímskokatolícka cirkev,farnosť Studienka
Podiel: 1/1</t>
  </si>
  <si>
    <t>3359</t>
  </si>
  <si>
    <t>1. Žilavá Mária r. Horvátová, 908 75, Studienka, č. 334, SR
Podiel: 1/3
2. Kontová Mária r.Žilavá,Mostová 140
Podiel: 1/3
3. Žilavý Vít,sč.262
Podiel: 1/3</t>
  </si>
  <si>
    <t>3362/1</t>
  </si>
  <si>
    <t>1. BIKSADSKÝ Matej, D:zom.26.02.1965 |(maloletý)|(SPF)
Podiel: 8/80
2. SOJÁKOVÁ Anna (r.Kimličková), č.347, 908 75 Studienka
Podiel: 1/10
3. Šťastný Igor r. Šťastný, Studienka 179, Studienka, PSČ 908 75, SR
Podiel: 8/80
4. Biksadská Eva r. Poláková, s.č. 333, Studienka, SR
Podiel: 20/80
5. ORGOŇOVÁ Anna (r.Kratochvílová), č.324, 908 75 Studienka
Podiel: 4/80
6. SEKÉROVÁ Antónia (r.Kratochvílová), Bakošová 5, 841 03 Bratislava
Podiel: 4/80
7. Biksadský Ján r. Biksadský, 908 75, Studienka, č. 333, SR
Podiel: 7/40
8. Antálek Jozef r. Antálek, 908 75, Studienka, č. 577, SR
Podiel: 7/40</t>
  </si>
  <si>
    <t>3374/1</t>
  </si>
  <si>
    <t>1. SMOLÁRIKOVÁ Eva (r.Slezáková) (SPF)
Podiel: 1/8
2. Slezák Pavol r. Slezák, (zom.18.05.1960 (2) (SPF)
Podiel: 1/8
3. Benďáková Stanislava r. Matkovičová, 951 43, Jelšovce, č. 168, SR
Podiel: 6/8</t>
  </si>
  <si>
    <t>1. Bučková Lýdia r. Mlynarovičová, Čadečka 1618, Čadca, PSČ 022 01, SR
Podiel: 7/16
2. Sedláčková Renáta r. Mlynarovičová, Studienka 694, Studienka, PSČ 908 75, SR
Podiel: 9/16</t>
  </si>
  <si>
    <t>3392/1</t>
  </si>
  <si>
    <t>1. Bilkovičová Daniela r. Trnčíková, Skuteckého 1635/10, Malacky, PSČ 901 01, SR
Podiel: 1/1</t>
  </si>
  <si>
    <t>1. Žilavý Jozef r. Žilavý, Sekule, č. 382, SR
Podiel: 1/4
2. ČURKA František, Bernolákova 2425, 901 01 Malacky
Podiel: 1/12
3. ČURKOVÁ Eva, Strečianska 3, 851 05 Bratislava
Podiel: 1/12
4. ČURKA Jozef, č.338, 908 75 Studienka
Podiel: 1/12
5. BLAHOVIČOVÁ Katarína (r.Žilavá), č.160, 908 75 Studienka
Podiel: 4/24
6. DINUŠOVÁ Mária (r.Žilavá), č.324, 906 37 Sološnica
Podiel: 4/24
7. KOVÁRIKOVÁ Mária (r.Chválová), č.278, 908 75 Studienka
Podiel: 4/24</t>
  </si>
  <si>
    <t>13342/2</t>
  </si>
  <si>
    <t>13342/1</t>
  </si>
  <si>
    <t>1. Orgoň Blažej, Šaštínska 18, Borský Mikuláš, PSČ 908 77, SR
Podiel: 1/14
2. KOPORCOVÁ Františka (LSR)
Podiel: 1/14
3. KARDIÁN František (ž.Tereza r.Koporcová) (LSR)
Podiel: 1/4
4. BIKSADSKÁ Anna (r.Koporcová,m.Jozef), zom. 20.03.1963 (LSR)
Podiel: 1/14
5. VRABLICOVÁ Helena (r.Koporcová) (LSR)
Podiel: 1/14
6. CIGÁNIKOVÁ Mária (r.Kardianová), Kvetná 2, 821 08 Bratislava
Podiel: 9/28
7. ŠLOSÁR Izidor (Ing.), Sputníkova 3251/1, 821 02 Bratislava
Podiel: 1/28
8. ŠLOSÁR Ján (ING.), č.395, 908 75 Studienka
Podiel: 1/28
9. DRAGÚŇOVÁ Anna (r.Koporcová), Dopravná 1426/37, 831 06 Bratislava
Podiel: 1/28
10. Běláková Ida r. Koporcová, Mgr., Mierová 377/44, Bratislava, PSČ 821 05, SR
Podiel: 1/28</t>
  </si>
  <si>
    <t>1. MORICOVÁ Verona (LSR)
Podiel: 1/10
2. MORICOVÁ Alžbeta (LSR)
Podiel: 1/10
3. MORICOVÁ Anna (r.Žilavá m.Ján), zom. 28.05.1987 (LSR)
Podiel: 1/2
4. MORICOVÁ Eleonora (LSR)
Podiel: 1/10
5. MORICOVÁ Karolína (LSR)
Podiel: 1/10
6. KRAJČÍROVÁ Valéria (r.Moricová), Ľ. Fullu 2777/12, 901 01 Malacky
Podiel: 1/10</t>
  </si>
  <si>
    <t>1. Nagyová Dana r. Orgoňová, Šášovská 3016/4, Bratislava, PSČ 851 06, SR
Podiel: 1/1</t>
  </si>
  <si>
    <t>1. Kratochvílová Alžbeta r. Veselá, (zom.13.05.1983)
Podiel: 1/6
2. MLYNAROVIČOVÁ Elígia (r.Šibalíková), č.152, 908 75 Studienka
Podiel: 2/12
3. Šibalíková Františka r. Mrázová, Studienka 148, Studienka, PSČ 908 75, SR
Podiel: 2/12
4. Krajčírová Ľubica r. Majerová, Gajary 1177, Gajary, PSČ 900 61, SR
Podiel: 2/12
5. Šibalík Jozef r. Šibalík, Levárska 1183/96, Gajary, PSČ 900 61, SR
Podiel: 2/12
6. GRANEC Ján, Ipeľská 15, 821 07 Bratislava
Podiel: 1/6</t>
  </si>
  <si>
    <t xml:space="preserve">1. TANČIBOKOVÁ Alžbeta (r.Slezáková) (LSR)
Podiel: 1/5
2. SLEZÁK Valent (LSR)
Podiel: 1/5
3. Kopčová Viera r. Šebestová, Robotnícka 493/61, Vysoká pri Morave, PSČ 900 66, SR
Podiel: 1/10
4. DUFEKOVÁ Miluška r. Slezáková, 908 75, Studienka, č. 48, SR
Podiel: 4/45
5. NÍZKA Albína (r.Slezáková), č.d.4, 908 75 Studienka
Podiel: 3/20
6. Slezák Peter r. Slezák, D.Skuteckého 1635/8, Malacky, PSČ 901 01, SR
Podiel: 1/20
7. HOLUBČÍKOVÁ Oľga (r.Osuská Ing.), Chočská 1531/11, 026 01 Dolný Kubín
Podiel: 1/15
9. BOS-POR AGRO s.r.o., Húšky 602, Borský Svätý Jur, PSČ 908 79, SR
Podiel: 2/45
10. Jurovatá Monika r. Mušinská, Talinská 2386/1, Košice, PSČ 040 12, SR
Podiel: 1/40
11. Čepková Jana r. Jurovatá, 900 68, Plavecký Štvrtok, č. 119, SR
Podiel: 1/40
12. Jurovatý Ľuboš r. Jurovatý, Partizánska 1084/31, Malacky, PSČ 901 01, SR
Podiel: 1/40
13. Marcinovýchová Alena r. Jurovatá, R.Dilonga 2446/61, Malacky, PSČ 901 01, SR
Podiel: 1/40
</t>
  </si>
  <si>
    <t>1. Slovenský pozemkový fond, Búdkova 36, Bratislava, PSČ 817 15, SR
Podiel: 1/3
2. Smolárik Jozef r. Smolárik, Studienka 258, Studienka, PSČ 908 75, SR
Podiel: 2/3</t>
  </si>
  <si>
    <t>1. Rybecký Rudolf r. Rybecký, 908 75, Studienka, č. 391, SR
Podiel: 1/2
2. Rybecký Rudolf r. Rybecký, 908 75, Studienka, č. 391, SR
Podiel: 1/2</t>
  </si>
  <si>
    <t>1. MALLÝ Ján (ž.Jozefína r.Hrúzová) (LSR)
Podiel: 1/2
2. MALÁ Jozefína (r.Hrúzová,m.Ján) (LSR)
Podiel: 1/2</t>
  </si>
  <si>
    <t>1. KRATOCHVÍLOVÁ Anna (r.Vrablicová), zom. 06.06.1976 (SPF)
Podiel: 1/1</t>
  </si>
  <si>
    <t>13175/1</t>
  </si>
  <si>
    <t>1. VRABLICOVÁ Alžbeta (r.Rybecká,m.Pavol) (SPF)
Podiel: 2/6
2. RIBECKÝ Matej (SPF)
Podiel: 2/6
3. Morávek Ján r. Morávek, 908 75, Studienka, č. 145, SR
Podiel: 1/3</t>
  </si>
  <si>
    <t>1. Vargová Anna r. Vícenová, Lazaretská 34, Bratislava, PSČ 811 09, SR
Podiel: 1/2
2. Orgoňová Vladislava r. Orgoňová, 1. mája 555/2, Myjava, PSČ 907 01, SR
Podiel: 1/2</t>
  </si>
  <si>
    <t>3864/2</t>
  </si>
  <si>
    <t>1. GABRIŠ Ján (ž.Anna r.Luknová) (SPF)
Podiel: 1/1</t>
  </si>
  <si>
    <t>3864/1</t>
  </si>
  <si>
    <t>1. GABRIŠ Menhárt (SPF)
Podiel: 1/1</t>
  </si>
  <si>
    <t>1. Jablonická Alžbeta r. Babincová
Podiel: 2/24
2. Babinec Ján r. Babinec, (zom.22.05.1963)
Podiel: 2/24
3. Babinec František, D:(SPF)
Podiel: 2/24
4. Vallová Katarína, D:(r.Babincová,m.Ján,vdova)|(SPF)
Podiel: 2/8
5. Ružička Marián r. Ružička, 908 75, Studienka, č. 558, SR
Podiel: 1/2</t>
  </si>
  <si>
    <t>1. HOLLÁ Jozefína (r.Koporcová,m.Štefan), zom. 11.10.1997 (SPF)
Podiel: 1/2
2. HOLLÝ Alojz (nar.05.10.1928,zomrel) (SPF)
Podiel: 1/2</t>
  </si>
  <si>
    <t xml:space="preserve">1. Valla Alojz r. Valla, Studenohorská 2060/15, Bratislava, SR
Podiel: 9/144
3. VALLA Ferdinand (SPF)
Podiel: 1/144
4. VALLA Pavol, zom. 13.11.1963 (SPF)
Podiel: 1/144
5. VALLA Ján, zom. 24.03.1990
Podiel: 1/144
6. VALLA Alojz, Studenohorská 2060/15, 841 03 Bratislava
Podiel: 9/18
7. VALLA Štefan (ž.Anna r.Ščasná) (SPF)
Podiel: 1/18
8. VALLA Jozef (SPF)
Podiel: 1/144
9. VALLOVÁ Františka (r.Sojáková) (SPF)
Podiel: 1/18
10. VALLA Ferdinand (SPF)
Podiel: 1/18
11. VALLOVÁ Františka (r.Sojáková) (SPF)
Podiel: 1/144
12. VALLA Jozef (SPF)
Podiel: 1/18
13. VALLA Štefan (ž.Anna r.Ščasná) (SPF)
Podiel: 1/144
14. VALLA Pavol, zom. 13.11.1963 (SPF)
Podiel: 1/18
15. VALLA Ján, zom. 24.03.1990
Podiel: 1/18
16. VALLOVÁ Anna (maloletá) (SPF)
Podiel: 1/144
17. VALLOVÁ Anna (maloletá) (SPF)
Podiel: 1/18
</t>
  </si>
  <si>
    <t>1. TANČIBOK Ondrej (4) (SPF)
Podiel: 2/24
2. Nováková Daniela r. Tančiboková, Mgr., Hlavná 1438/71, Poprad, PSČ 058 01, SR
Podiel: 1/48
3. TANČIBOK Ondrej (3) (SPF)
Podiel: 1/18
4. TANČIBOKOVÁ Mária (maloletá) (SPF)
Podiel: 1/24
5. Vallová Mária r. Hladíková, Lakšárska Nová Ves 237, Lakšárska Nová Ves, PSČ 908 76, SR
Podiel: 1/18
6. HOLÁSKOVÁ Jozefína (r.Babincová), č.93, 908 75 Studienka
Podiel: 2/3
7. BOS-POR AGRO s.r.o., Húšky 602, Borský Svätý Jur, PSČ 908 79, SR
Podiel: 1/18
9. Tančiboková Mária r. Tančiboková, Ludvíka Svobodu 2669/27, Poprad, PSČ 05801, SR
Podiel: 1/48</t>
  </si>
  <si>
    <t>1. Čierna Mária r. Částková, Wolkrova 1084/19, Bratislava, PSČ 851 01, SR
Podiel: 1/2
2. Holásková Jozefa r. Babincová, 908 75, Studienka, č. 93, SR
Podiel: 1/2</t>
  </si>
  <si>
    <t xml:space="preserve">1. Smoláriková Silvia r. Smoláriková, Zombova 1301/27, Košice-Sídlisko KVP, PSČ 040 23, SR
Podiel: 1/40
2. Jurkáčková Zdenka r. Nemečkayová, 900 63, Jakubov, č. 375, SR
Podiel: 2/10
3. Šťastný Anton r. Šťastný, 908 75, Studienka, č. 270, SR
Podiel: 2/10
4. Žilavý Vít r. Žilavý, 908 75, Studienka, č. 262, SR
Podiel: 1/5
5. Biksadský František r. Biksadský, 908 75, Studienka, č. 132, SR
Podiel: 1/10
8. Žilavá Mária r. Horvátová, 908 75, Studienka, č. 334, SR
Podiel: 80/1200
9. Žilavý Vít r. Žilavý, 908 75, Studienka, č. 262, SR
Podiel: 80/1200
10. Kontová Mária r. Žilavá, 925 07, Mostová, č. 140, SR
Podiel: 80/1200
11. Smolárik Stanislav r. Smolárik, Záhorácka 1937/75, Malacky, PSČ 901 01, SR
Podiel: 20/1200
12. Smolárik Anton r. Smolárik, Jedľová 8, Bratislava, PSČ 821 07, SR
Podiel: 20/1200
13. Húšková Veronika r. Smoláriková, 908 71, Moravský Svätý Ján, č. 356, SR
Podiel: 20/1200
14. Smolárik Stanislav r. Smolárik, Záhorácka 1937/75, Malacky, PSČ 901 01, SR
Podiel: 1/120
15. Smolárik Robert r. Smolárik, Jedľová 8, Bratislava, PSČ 821 07, SR
Podiel: 1/120
16. Hušková Veronika r. Smoláriková, 908 71, Moravský Svätý Ján, č. 356, SR
Podiel: 1/120
</t>
  </si>
  <si>
    <t>1. Ježovičová Mária r. Ivanová, Dunajská Lužná, č. 950, SR
Podiel: 1/5
2. Maslinová Ružena r. Ivanová, Studienka 587, Studienka, PSČ 908 75, SR
Podiel: 1/5
3. IVANOVÁ Anna (rč.14-55-21/701 ,zomrela) (SPF)
Podiel: 1/5
4. Šefčík Jozef r. Šefčík, Ing., K.Adlera 15, Bratislava, SR
Podiel: 1/5
5. IVANOVÁ Anna (rč.14-55-21/701 ,zomrela) (SPF)
Podiel: 1/5</t>
  </si>
  <si>
    <r>
      <t>1. Rybecký Marián, Záhorácka 37, Malacky, SR</t>
    </r>
    <r>
      <rPr>
        <sz val="7.5"/>
        <color theme="1"/>
        <rFont val="Arial"/>
        <family val="2"/>
        <charset val="238"/>
      </rPr>
      <t>Podiel: 1/1</t>
    </r>
  </si>
  <si>
    <t>1. Gabriš Pavel r. Gabriš, Veľkomoravská 2416/16, Malacky, PSČ 901 01, SR
Podiel: 1/2
2. Zajacová Mária r. Vrablicová, JUDr., Malé Leváre 18, Malé Leváre, PSČ 908 74, SR
Podiel: 2/20
3. Kratochvíla Jozef r. Kratochvíla, 908 75, Studienka, č. 254, SR
Podiel: 2/20
4. Žilavý Jozef r. Žilavý, Sekule, č. 382, SR
Podiel: 2/20
5. Hollý Jozef r. Hollý, Malé Leváre 189, Malé Leváre, PSČ 908 74, SR
Podiel: 1/10
6. Nízky Marian r. Nízky, 908 75, Studienka, č. 617, SR
Podiel: 1/20
9. NÍZKA Mária (r.Vrablicová), č.269, 908 75 Studienka
Podiel: 1/20</t>
  </si>
  <si>
    <t>1. Šimek Ján,V.Leváre č.394
Podiel: 1/8
2. KARDIÁN Štefan (1) (SPF)
Podiel: 1/36
3. KARDIÁNOVÁ Tereza (r.Koporcová,m.František), zom. 12.12.1991 (SPF)
Podiel: 1/8
4. KARDIÁNOVÁ Antonia (1) (SPF)
Podiel: 1/36
5. KARDIAN František, zom. 29.12.1999
Podiel: 1/36
6. Kardian Juraj r. Kardian, 908 75, Studienka, č. 45, SR
Podiel: 1/4
7. KARDIÁN Ján (2) (SPF)
Podiel: 1/36
8. VRABLICOVÁ Jozefína (r.Kardiánová) (SPF)
Podiel: 1/36
9. KARDIAN František, zom. 29.12.1999
Podiel: 1/36
10. Kardianová Lýdia r. Kardianová, 908 75, Studienka, č. 44, SR
Podiel: 1/36
11. Orgoňová Anna r. Kardianová, Stupavská 1344/106, Malacky, PSČ 901 01, SR
Podiel: 1/36
12. KARDIÁNOVÁ Tereza (r.Koporcová,m.František), zom. 12.12.1991 (SPF)
Podiel: 2/8
13. Hrebíčková Mária r. Sedláčková, Bernolákova 2424/16, Malacky, PSČ 901 01, SR
Podiel: 1/36</t>
  </si>
  <si>
    <t>1. Koporec Anton,Studienka č.227
Podiel: 1/2
2. HRÚZOVÁ Mária (r.Osuská), zom. 24.10.1994 (SPF)
Podiel: 1/2</t>
  </si>
  <si>
    <t>1. Smolárik Oto r. Smolárik, Ing., Pokroku 17, Košice, PSČ 040 11, SR
Podiel: 1/4
5. Smolárik Stanislav,Malacky,Záhorácka č.1937/75
Podiel: 1/6
6. Smolárik Robert r. Smolárik, Jedľová 8, Bratislava, PSČ 821 07, SR
Podiel: 3/12
7. Hušková Veronika r.Smoláriková,Moravský Sv.Ján č.356
Podiel: 1/6
8. Smolárik Stanislav r. Smolárik, Záhorácka 1937/75, Malacky, SR
Podiel: 1/12
10. Húšková Veronika r. Smoláriková, Moravský Sv.Ján, č. 356, SR
Podiel: 1/12</t>
  </si>
  <si>
    <t>1. Smoláriková Janka r. Vícenová, 908 75, Studienka, č. 15, SR
Podiel: 1/8
2. SMOLÁRIK Vít (Ing.), Pavlovova 14, 821 08 Bratislava
Podiel: 1/24
3. BOS-POR AGRO s.r.o., Húšky 602, Borský Svätý Jur, PSČ 908 79, SR
Podiel: 2/24
5. Uhl Terézia r. Ullerová, Fasangasse 10, Langenzersdorf 2103, Rakúsko
Podiel: 1/12
6. Ullerová Mária r. Ullerová, Nobelovo nám. 1174/10, Bratislava, SR
Podiel: 1/12
7. Uller Ján r. Uller, s.č. 224, Studienka, SR
Podiel: 1/12
8. Popovičová Jana r. Ullerová, Hollého 1393, Šaštín-Stráže, SR
Podiel: 1/12
9. Uller Marián r. Uller, s.č. 224, Studienka, SR
Podiel: 1/12
10. Ullerová Mária,Bratislava,Vyšehradská č.3013/23
Podiel: 1/12
11. Durčáková Monika r. Smoláriková, 908 75, Studienka, č. 335, SR
Podiel: 1/12
12. Liptáková Mária r. Kuťková, Ing., Rusovská 3662/9, Bratislava, PSČ 851 01, SR
Podiel: 2/12</t>
  </si>
  <si>
    <t>1. Biksadský Boris r. Biksadský, Topoľčianska 7, Bratislava, PSČ 851 05, SR
Podiel: 1/1</t>
  </si>
  <si>
    <t>1. KOPOREC František (LSR)
Podiel: 2/14
2. BIKSADSKÁ Anna (r.Koporcová,m.Jozef), zom. 20.03.1963 (LSR)
Podiel: 2/14
3. KOPOREC Matej (1) (LSR)
Podiel: 2/14
4. Krajčírová Valéria r. Moricová, Partizánska 1078/1, Malacky, PSČ 901 01, SR
Podiel: 2/14
5. CIGÁNIKOVÁ Mária (r.Kardianová), Kvetná 2, 821 08 Bratislava
Podiel: 4/28
6. ŠLOSÁR Izidor (Ing.), Sputníkova 3251/1, 821 02 Bratislava
Podiel: 1/28
7. ŠLOSÁR Ján (ING.), č.395, 908 75 Studienka
Podiel: 1/28
8. Zajacová Mária r. Vrablicová, JUDr., Malé Leváre 18, Malé Leváre, PSČ 908 74, SR
Podiel: 2/70
9. Žilavý Jozef r. Žilavý, Sekule, č. 382, SR
Podiel: 2/70
10. Nízky Marian r. Nízky, 908 75, Studienka, č. 617, SR
Podiel: 2/70
11. Mistecká Oľga r. Hollá, Malé Leváre 460, Malé Leváre, PSČ 908 74, SR
Podiel: 2/70
12. Kratochvíla Alojz r. Kratochvíla, 908 75, Studienka, č. 22, SR
Podiel: 2/70
13. ŠLOSÁR Izidor (Ing.), Sputníkova 3251/1, 821 02 Bratislava
Podiel: 1/28
14. ŠLOSÁR Ján (ING.), č.395, 908 75 Studienka
Podiel: 1/28</t>
  </si>
  <si>
    <t>1. BOS-POR AGRO s.r.o., Húšky 602, Borský Svätý Jur, PSČ 908 79, SR
Podiel: 1/2
2. Vicen Milan r. Vicen, 913 21, Trenčianska Turná, č. 765, SR
Podiel: 2/6
4. Demetrovič Ondrej, 908 75, Studienka, č. 274, SR
Podiel: 1/6</t>
  </si>
  <si>
    <t>13459/1</t>
  </si>
  <si>
    <t>1. VÍCENOVÁ Katarína (r.Vrablicová) (SPF)
Podiel: 1/8
2. VRABLIC František, (zomr.24.05.1972 (SPF))
Podiel: 1/8
3. Jelínková Marta r. Janíková, P.O. Hviezdoslava 85/12, Nová Dubnica, PSČ 018 51, SR
Podiel: 27/64
5. Procházka Peter r. Procházka, 908 75, Studienka, č. 635, SR
Podiel: 7/64
6. BOS-POR AGRO s.r.o., Húšky 602, Borský Svätý Jur, PSČ 908 79, SR
Podiel: 7/64
7. MATEJKOVÁ Katarína (r.Vícenová nar. 19.4.1921) (SPF)
Podiel: 7/64</t>
  </si>
  <si>
    <t>1. BIKSADSKÁ Mária (r.Sojáková,m.Rudolf), č.62, 908 75 Studienka
Podiel: 1/2
2. Rősslerová Helena r. Mlynarovičová, Dukelských hrdinov 869/30, Malacky, PSČ 901 01, SR
Podiel: 1/6
3. Sojáková Anna r. Kimličková, 908 75, Studienka, č. 347, SR
Podiel: 1/6
4. BIKSADSKÁ Mária (r.Sojáková,m.Rudolf), č.62, 908 75 Studienka
Podiel: 1/6</t>
  </si>
  <si>
    <t>1. Kriška Štefan r. Kriška, Pivovar 196, Gajary, PSČ 900 61, SR
Podiel: 2/10
2. MORICOVÁ Eleonora (SPF)
Podiel: 1/10
3. MORICOVÁ Alžbeta (SPF)
Podiel: 1/10
4. ŠIŠULÁKOVÁ Karolína (r.Moricová), č.150, 900 62 Kostolište
Podiel: 1/10
5. KRAJČÍROVÁ Valéria (r.Moricová), Ľ. Fullu 2777/12, 901 01 Malacky
Podiel: 1/10
6. Olivová Viera r. Ambrová, Záhorácka 1930/35, Malacky, PSČ 901 01, SR
Podiel: 2/10
7. ŠIŠULÁKOVÁ Karolína (r.Moricová), č.150, 900 62 Kostolište
Podiel: 1/10
9. ZDARILOVÁ Eleonóra (r.Moricová), č.115, 798 24 Pivín
Podiel: 1/10</t>
  </si>
  <si>
    <t>1. CHVALOVÁ Anna, D:zom.12.11.1964(r.Smoláriková,m.František)|(SPF)
Podiel: 1/24
2. BLAHOVIČOVÁ Agneša, D:zom.05.06.1967(r.Vulkánová,m.František)|(SPF)
Podiel: 4/24
3. Sirotová Anežka r. Koporcová, 900 68, Plavecký Štvrtok, č. 63, SR
Podiel: 8/24
4. CHVALOVÁ Anna, D:zom. 12.11.1964(r.Smoláriková,m.František)|(SPF)
Podiel: 3/24
5. BLAHOVIČOVÁ Helena (SPF)
Podiel: 2/24
6. Blahovičová Katarína r. Žilavá, 908 75, Studienka, č. 160, SR
Podiel: 2/24
8. GREGOROVÁ Veronika (r.Chvalová), č.321, 907 36 Sološnica
Podiel: 4/48
9. PODOLCOVÁ Mária (r.Chvalová), č.256, 907 36 Sološnica
Podiel: 4/48</t>
  </si>
  <si>
    <t>1. SMOLÁRIKOVÁ Eva (r.Slezáková) (SPF)
Podiel: 1/24
2. PÍSEČNÁ Anna (r.Slezáková), č.349, 908 75 Studienka
Podiel: 1/16
3. SLEZÁK Pavol (1) (SPF)
Podiel: 1/24
4. OSUSKÁ Mária (r.Chválová,m.Jozef) (SPF)
Podiel: 1/24
5. PÍSEČNÁ Anna (r.Slezáková), č.349, 908 75 Studienka
Podiel: 1/4
6. Kuželová Alžbeta r. Kuželová, Mgr., Justičná 2710/7, Bratislava, PSČ 811 07, SR
Podiel: 2/120
7. Biksadská Anna r. Ivanová, (zom.26.10.1991) (m.František)
Podiel: 2/120
8. Maderová Katarína r. Jánošová, 90875, Studienka, č. 139, SR
Podiel: 1/240
9. Hasičková Anna r. Pírová, Láb 366, Láb, PSČ 90067, SR
Podiel: 1/32
10. SLEZÁKOVÁ Mária (r.Ivanová,m.Pavol), zom. 27.03.1985
Podiel: 15/480
11. Dopjera Ján r. Dopjera, Ing., Martinengova 2, Bratislava, PSČ 811 02, SR
Podiel: 2/48
13. Benďáková Stanislava r. Matkovičová, 951 43, Jelšovce, č. 168, SR
Podiel: 6/24
14. PÍSEČNÝ Ľuboslav, č.254, 908 75 Studienka
Podiel: 1/16
15. ORGOŇOVÁ Anna (r.Kratochvílová), č.324, 908 75 Studienka
Podiel: 2/240
16. SEKÉROVÁ Antónia (r.Kratochvílová), Bakošová 5, 841 03 Bratislava
Podiel: 2/240
17. JANKOVIČOVÁ Marta (r.Vícenová), č.337, 908 75 Studienka
Podiel: 2/240
18. KUŽELOVÁ Alžbeta (Mgr.), Justičná 2710/7, 811 07 Bratislava
Podiel: 2/240
19. Žilavá Mária r. Horvátová, 908 75, Studienka, č. 334, SR
Podiel: 3/144
20. ŽILAVÝ Vít, č.262, 908 75 Studienka
Podiel: 3/144
21. Kontová Mária r. Žilavá, 925 07, Mostová, č. 140, SR
Podiel: 3/144
23. Stanková Jolana r. Jánošová, Pionierska 273, Závod, PSČ 908 72, SR
Podiel: 1/240
24. Kottlík Miriam r. Gúthová, 908 73, Veľké Leváre, č. 679, SR
Podiel: 1/240
25. Jánošová Jarmila r. Jánošová, Budovatelú 2327, Most, ČR
Podiel: 1/480
26. Jánoš Lubomír r. Jánoš, Božkova 574/29, Karviná, ČR
Podiel: 1/480</t>
  </si>
  <si>
    <t>1. SLEZÁK Jozef (ž.Mária r.Tančiboková) (SPF)
Podiel: 4/24
2. Maderová Katarína r. Jánošová, 90875, Studienka, č. 139, SR
Podiel: 1/240
3. PÍSEČNÁ Anna (r.Slezáková), č.349, 908 75 Studienka
Podiel: 11/32
4. OSUSKÁ Jozefína (maloletá) (SPF)
Podiel: 1/96
5. Ifková Mária r. Osuská, (zom.22.09.1971/manžel Michal/SPF)
Podiel: 3/96
6. IVAN Alex (ž.Paulína) (SPF)
Podiel: 3/48
7. SLEZÁKOVÁ Mária (r.Tančiboková,m.Jozef) (SPF)
Podiel: 4/24
8. Biksadská Anna r. Ivanová, (zom.26.10.1991) (m.František)
Podiel: 2/120
9. OSUSKÁ Mária (maloletá) (SPF)
Podiel: 1/96
10. Jankovičová Marta r. Vícenová, 908 75, Studienka, č. 337, SR
Podiel: 2/120
11. Dopjera Ján r. Dopjera, Ing., Martinengova 2, Bratislava, PSČ 811 02, SR
Podiel: 3/96
12. PÍSEČNÝ Ľuboslav, č.254, 908 75 Studienka
Podiel: 3/32
13. ORGOŇOVÁ Anna (r.Kratochvílová), č.324, 908 75 Studienka
Podiel: 2/240
14. SEKÉROVÁ Antónia (r.Kratochvílová), Bakošová 5, 841 03 Bratislava
Podiel: 2/240
15. JANKOVIČOVÁ Marta (r.Vícenová), č.337, 908 75 Studienka
Podiel: 2/240
16. KUŽELOVÁ Alžbeta (Mgr.), Justičná 2710/7, 811 07 Bratislava
Podiel: 2/240
18. Stanková Jolana r. Jánošová, Pionierska 273, Závod, PSČ 908 72, SR
Podiel: 1/240
19. Gúth Joachim r. Gúth, 908 73, Veľké Leváre, č. 677, SR
Podiel: 1/240
20. Jánošová Jarmila r. Jánošová, Budovatelú 2327, Most, ČR
Podiel: 1/480
21. Jánoš Lubomír r. Jánoš, Božkova 574/29, Karviná, ČR
Podiel: 1/480</t>
  </si>
  <si>
    <t>3459/2</t>
  </si>
  <si>
    <t>1. Némethová Božena r. Jánoščíková, 908 75, Studienka, č. 280, SR
Podiel: 22/144
2. Németh Milan r. Németh a Božena Némethová r. Janoščíková, 908 75, Studienka, č. 280, SR
Podiel: 31/144
3. Németh Tibor r. Németh, 908 75, Studienka, č. 49, SR
Podiel: 53/144
10. GABRIŠOVÁ Alžbeta, zom. 14.03.1997 (SPF)
Podiel: 24/432
13. Matoková Erika r. Némethová, 908 75, Studienka, č. 280, SR
Podiel: 5/24</t>
  </si>
  <si>
    <t>13985/5</t>
  </si>
  <si>
    <t>3438/1</t>
  </si>
  <si>
    <t>3435/1</t>
  </si>
  <si>
    <t>1. OBEC STUDIENKA, Obecný úrad, 908 75 Studienka, Podiel: 1/1</t>
  </si>
  <si>
    <t>247/1</t>
  </si>
  <si>
    <t>3436//8</t>
  </si>
  <si>
    <t>3438/2</t>
  </si>
  <si>
    <t>3439/5</t>
  </si>
  <si>
    <t>13350/1</t>
  </si>
  <si>
    <t>3425/2</t>
  </si>
  <si>
    <t>1. Ščepková Mária r. Ivanová, 908 75, Studienka, č. 86, SR, Podiel: 13/56
2. KIMLIČKA Štefan (20) (SPF)
Podiel: 5/112
4. KIMLIČKOVÁ Pavlína (19) (SPF)
Podiel: 5/112
5. Sokolová Eva r. Vícenová, Ing., Štúrova 1473/89, Malacky, PSČ 901 01, SR
Podiel: 12/112
6. ŠČEPKOVÁ Mária (r.Ivanová), č.86, 908 75 Studienka, Podiel: 2/16
7. KIMLIČKOVÁ Pavlína (18) (SPF)
Podiel: 1/16
9. KIMLIČKA Štefan (19) (SPF), Podiel: 1/16
11. VÍCENOVÁ Jozefína (r.Kimličková,nar.27.02.1902,zom.) (SPF)
Podiel: 1/16
12. VÍCENOVÁ Jozefína (r.Kimličková,nar.27.02.1902,zom.) (SPF)
Podiel: 5/112
13. BIKSADSKÝ František (8), č.132, 908 75 Studienka, Podiel: 12/112
14. Kimlička Jozef r. Kimlička, 900 63, Jakubov, č. 433, SR, Podiel: 12/224
15. Kimlička Pavol r. Kimlička, 908 75, Studienka, č. 536, SR, Podiel: 12/224</t>
  </si>
  <si>
    <t>261/5</t>
  </si>
  <si>
    <t>3425/1</t>
  </si>
  <si>
    <t>261/6</t>
  </si>
  <si>
    <t>261/3</t>
  </si>
  <si>
    <t>1412/1</t>
  </si>
  <si>
    <t>261/2</t>
  </si>
  <si>
    <t>114/1</t>
  </si>
  <si>
    <t>257/1</t>
  </si>
  <si>
    <t>11412/2</t>
  </si>
  <si>
    <t>1412/2</t>
  </si>
  <si>
    <t>13349/1</t>
  </si>
  <si>
    <t>1. Osuský Jozef r. Osuský, Jána Kalinčiaka 5683/8, Malacky, PSČ 901 01, SR
Podiel: 15/240
2. Písečný Ľuboslav r. Písečný, 908 75, Studienka, č. 254, SR
Podiel: 105/240
3. Žilavá Terézia r. Babincová, Sádek 231/12, Rohožník, PSČ 906 38, SR
Podiel: 1/5
4. Holásková Jozefa r. Babincová, 908 75, Studienka, č. 93, SR
Podiel: 24/240
5. Tomášková Jaroslava r. Orgoňová, 908 75, Studienka, č. 375, SR
Podiel: 24/240
6. Rigáňová Jozefína r. Drahošová, 908 73, Veľké Leváre, č. 979, SR
Podiel: 24/240</t>
  </si>
  <si>
    <t>1. Dobrovodský Andrej r. Dobrovodský, Malé námestie 2873/22, Malacky, PSČ 901 01, SR
Podiel: 1/1</t>
  </si>
  <si>
    <t>13349/4</t>
  </si>
  <si>
    <t>1. Popovičová Jana r.Ullerová,Šaštín-Stráže,J.Hollého 1093
Podiel: 1/1</t>
  </si>
  <si>
    <t>1. Hrúz Jozef r. Hrúz, 908 75, Studienka, č. 30, SR
Podiel: 1/3
2. Hrúzová Mária r. Gajdošová, 908 75, Studienka, č. 30, SR
Podiel: 1/3
3. Kardelisová Viera r. Hrúzová, akad.mal., Pri kniežacích mohylách 1535/9, Dunajská Lužná-Nové Košariská, PSČ 900 42, SR
Podiel: 1/3</t>
  </si>
  <si>
    <t>12852/1</t>
  </si>
  <si>
    <t>1. Tančibok Martin, D:zom.|(ž.Anna r.Hrúzová)|(ž.Anna r.Hrúzová)|(SPF)
Podiel: 1/2
2. Tančibok Milan r. Tančibok, 908 75, Studienka, č. 355, SR, Podiel: 1/4
3. Tančibok Róbert r. Tančibok, 908 75, Studienka, č. 106, SR, Podiel: 1/4</t>
  </si>
  <si>
    <t>1. VRABLICOVÁ Mária (r.Vrablicová m.František) (SPF)
Podiel: 1/6
2. VRABLICOVÁ Mária (r.Vrablicová m.František) (SPF)
Podiel: 1/6
3. DRAGÚŇOVÁ Anna (r.Koporcová), Dopravná 1426/37, 831 06 Bratislava
Podiel: 1/6
4. Běláková Ida r. Koporcová, Mgr., Mierová 377/44, Bratislava, PSČ 821 05, SR
Podiel: 1/3
5. DRAGÚŇOVÁ Anna (r.Koporcová), Dopravná 1426/37, 831 06 Bratislava
Podiel: 1/6</t>
  </si>
  <si>
    <t>1. VRABLICOVÁ Alžbeta (r.Durčáková), Hubenného 16, 831 05 Bratislava
Podiel: 1/4
2. VRABLICOVÁ Alžbeta (r.Durčáková), Hubenného 16, 831 05 Bratislava
Podiel: 3/8
3. Vícen Róbert r. Vícen, Vranovská 1017/53, Bratislava, PSČ 851 01, SR
Podiel: 3/8</t>
  </si>
  <si>
    <t>1. SMOLÁRIKOVÁ Eva (r.Slezáková) (SPF)
Podiel: 1/24
2. PÍSEČNÁ Anna (r.Slezáková), č.349, 908 75 Studienka, Podiel: 1/16
3. SLEZÁK Pavol (1) (SPF), Podiel: 1/24
4. OSUSKÁ Mária (r.Chválová,m.Jozef) (SPF)
Podiel: 1/24
5. PÍSEČNÁ Anna (r.Slezáková), č.349, 908 75 Studienka, Podiel: 1/4
6. Kuželová Alžbeta r. Kuželová, Mgr., Justičná 2710/7, Bratislava, PSČ 811 07, SR
Podiel: 2/120
7. Biksadská Anna r. Ivanová, (zom.26.10.1991) (m.František), Podiel: 2/120
8. Maderová Katarína r. Jánošová, 90875, Studienka, č. 139, SR, Podiel: 1/240
9. Hasičková Anna r. Pírová, Láb 366, Láb, PSČ 90067, SR, Podiel: 1/32
10. SLEZÁKOVÁ Mária (r.Ivanová,m.Pavol), zom. 27.03.1985, Podiel: 15/480
11. Dopjera Ján r. Dopjera, Ing., Martinengova 2, Bratislava, PSČ 811 02, SR, Podiel: 2/48
13. Benďáková Stanislava r. Matkovičová, 951 43, Jelšovce, č. 168, SR, Podiel: 6/24
14. PÍSEČNÝ Ľuboslav, č.254, 908 75 Studienka
Podiel: 1/16
15. ORGOŇOVÁ Anna (r.Kratochvílová), č.324, 908 75 Studienka, Podiel: 2/240
16. SEKÉROVÁ Antónia (r.Kratochvílová), Bakošová 5, 841 03 Bratislava, Podiel: 2/240
17. JANKOVIČOVÁ Marta (r.Vícenová), č.337, 908 75 Studienka, Podiel: 2/240
18. KUŽELOVÁ Alžbeta (Mgr.), Justičná 2710/7, 811 07 Bratislava, Podiel: 2/240
19. Žilavá Mária r. Horvátová, 908 75, Studienka, č. 334, SR, Podiel: 3/144
20. ŽILAVÝ Vít, č.262, 908 75 Studienka
Podiel: 3/144
21. Kontová Mária r. Žilavá, 925 07, Mostová, č. 140, SR, Podiel: 3/144
23. Stanková Jolana r. Jánošová, Pionierska 273, Závod, PSČ 908 72, SR, Podiel: 1/240
24. Kottlík Miriam r. Gúthová, 908 73, Veľké Leváre, č. 679, SR, Podiel: 1/240
25. Jánošová Jarmila r. Jánošová, Budovatelú 2327, Most, ČR, Podiel: 1/480
26. Jánoš Lubomír r. Jánoš, Božkova 574/29, Karviná, ČR, Podiel: 1/480</t>
  </si>
  <si>
    <t>1. SLEZÁK Jozef (ž.Mária r.Tančiboková) (SPF)
Podiel: 4/24
2. Maderová Katarína r. Jánošová, 90875, Studienka, č. 139, SR ,Podiel: 1/240
3. PÍSEČNÁ Anna (r.Slezáková), č.349, 908 75 Studienka ,Podiel: 11/32
4. OSUSKÁ Jozefína (maloletá) (SPF) ,Podiel: 1/96
5. Ifková Mária r. Osuská, (zom.22.09.1971/manžel Michal/SPF) ,Podiel: 3/96
6. IVAN Alex (ž.Paulína) (SPF), Podiel: 3/48
7. SLEZÁKOVÁ Mária (r.Tančiboková,m.Jozef) (SPF), Podiel: 4/24
8. Biksadská Anna r. Ivanová, (zom.26.10.1991) (m.František), Podiel: 2/120
9. OSUSKÁ Mária (maloletá) (SPF), Podiel: 1/96
10. Jankovičová Marta r. Vícenová, 908 75, Studienka, č. 337, SR, Podiel: 2/120
11. Dopjera Ján r. Dopjera, Ing., Martinengova 2, Bratislava, PSČ 811 02, SR ,Podiel: 3/96
12. PÍSEČNÝ Ľuboslav, č.254, 908 75 Studienka
Podiel: 3/32
13. ORGOŇOVÁ Anna (r.Kratochvílová), č.324, 908 75 Studienka, Podiel: 2/240
14. SEKÉROVÁ Antónia (r.Kratochvílová), Bakošová 5, 841 03 Bratislava, Podiel: 2/240
15. JANKOVIČOVÁ Marta (r.Vícenová), č.337, 908 75 Studienka ,Podiel: 2/240
16. KUŽELOVÁ Alžbeta (Mgr.), Justičná 2710/7, 811 07 Bratislava ,Podiel: 2/240
18. Stanková Jolana r. Jánošová, Pionierska 273, Závod, PSČ 908 72, SR ,Podiel: 1/240
19. Gúth Joachim r. Gúth, 908 73, Veľké Leváre, č. 677, SR ,Podiel: 1/240
20. Jánošová Jarmila r. Jánošová, Budovatelú 2327, Most, ČR ,Podiel: 1/480
21. Jánoš Lubomír r. Jánoš, Božkova 574/29, Karviná, ČR, Podiel: 1/480</t>
  </si>
  <si>
    <t>1. KARDIÁN Pavol (ž.Mária r.Sojáková) (SPF)
Podiel: 1/2
2. KARDIÁNOVÁ Mária (r.Sojáková,m.Pavol) (SPF)
Podiel: 1/2</t>
  </si>
  <si>
    <t>2. Sekérová Antónia r.Kratochvílová,Bratislava,Bakošova 4
Podiel: 1/32
3. ORGOŇ Štefan (ž.Júlia r.Kiripolská) (SPF)
Podiel: 1/32
4. Kožuch Oto r. Kožuch, Mgr., Partizánska 1084/29, Malacky, PSČ 901 01, SR
Podiel: 1/32
5. VICEN Pavol (3) (SPF), Podiel: 1/8
6. Orgoň Vít r. Orgoň, 664 64, Moravské Bránice, č. 161, ČR, Podiel: 5/48
8. ORGOŇ Štefan (2), č.d.21, 908 75 Studienka
Podiel: 1/24
9. VÍCEN Pavol (3) (SPF), Podiel: 3/8
10. ORGOŇOVÁ Valéria (r.Orgoňová), č.357, 908 75 Studienka, Podiel: 1/48
11. ORGOŇ Milan (ž.Maria r.Rosová), č.365, 908 75 Studienka, Podiel: 1/48
12. Kimlička Jozef r. Kimlička, 900 63, Jakubov, č. 433, SR, Podiel: 3/16
13. ORGOŇOVÁ Anna r.Kratochvílová, č.324, 908 75 Studienka, Podiel: 1/32</t>
  </si>
  <si>
    <t>1. Dankovičová Irena r. Žilavá, Studienka 310, Studienka, PSČ 908 75, SR
Podiel: 1/1</t>
  </si>
  <si>
    <t>1. VICEN Pavol (3) (SPF), Podiel: 1/8
2. VICEN Pavol (3) (SPF), Podiel: 1/8
3. VICEN Gašpar (1) (SPF), Podiel: 1/8
4. Nízky Jozef r. Nízky, 908 75, Studienka, č. 295, SR, Podiel: 1/8
5. VICENOVÁ Katarína (r.Degenová), zom. 17.07.1986, Podiel: 1/2</t>
  </si>
  <si>
    <t>1. Žilavý Jozef r. Žilavý, Sekule, č. 382, SR
Podiel: 1/4
2. ČURKA František, Bernolákova 2425, 901 01 Malacky, Podiel: 1/12
3. ČURKOVÁ Eva, Strečianska 3, 851 05 Bratislava, Podiel: 1/12
4. ČURKA Jozef, č.338, 908 75 Studienka
Podiel: 1/12
5. BLAHOVIČOVÁ Katarína (r.Žilavá), č.160, 908 75 Studienka, Podiel: 4/24
6. DINUŠOVÁ Mária (r.Žilavá), č.324, 906 37 Sološnica, Podiel: 4/24
7. KOVÁRIKOVÁ Mária (r.Chválová), č.278, 908 75 Studienka, Podiel: 4/24</t>
  </si>
  <si>
    <t>1. VÍCEN Ján (20), č.359, 908 75 Studienka
Podiel: 1/1</t>
  </si>
  <si>
    <t>1338/2</t>
  </si>
  <si>
    <t>1. VRABLICOVÁ Mária (r.Vrablicová m.František) (SPF), Podiel: 1/6
2. VRABLICOVÁ Mária (r.Vrablicová m.František) (SPF), Podiel: 1/6
3. DRAGÚŇOVÁ Anna (r.Koporcová), Dopravná 1426/37, 831 06 Bratislava, Podiel: 1/6
4. Běláková Ida r. Koporcová, Mgr., Mierová 377/44, Bratislava, PSČ 821 05, SR
Podiel: 1/3
5. DRAGÚŇOVÁ Anna (r.Koporcová), Dopravná 1426/37, 831 06 Bratislava, Podiel: 1/6</t>
  </si>
  <si>
    <t>1337/1</t>
  </si>
  <si>
    <t>1. VRABLICOVÁ Mária (r.Vrablicová m.František) (SPF), Podiel: 1/6
2. VRABLICOVÁ Mária (r.Vrablicová m.František) (SPF), Podiel: 1/6
3. DRAGÚŇOVÁ Anna (r.Koporcová), Dopravná 1426/37, 831 06 Bratislava, Podiel: 1/6
4. Koporcová Eva r. Koporcová, Mgr., Mraziarenská 15766/21, Bratislava, PSČ 821 08, SR, Podiel: 1/3
5. DRAGÚŇOVÁ Anna (r.Koporcová), Dopravná 1426/37, 831 06 Bratislava, Podiel: 1/6</t>
  </si>
  <si>
    <t>1. Ifková Anna r. Vícenová, 908 75, Studienka, č. 101, SR, Podiel: 1/8
2. VÍCEN Gašpar (SPF), Podiel: 1/4
3. Kimličková Mária r. Vícenová, 908 75, Studienka, č. 298, SR, Podiel: 1/8
4. HALÁČOVÁ Jaroslava (r.Vícenová Ing.), č.18, 908 75 Studienka, Podiel: 3/32
5. NAGYOVÁ Mária (r.Vicenová), Kovácsova 343, 851 10 Bratislava, Podiel: 3/32
6. HRÚZOVÁ Antónia r. Vícenová, Ing., 908 75, Studienka, č. 393, SR, Podiel: 5/32
8. HALÁČOVÁ Jaroslava (r.Vícenová Ing.), č.18, 908 75 Studienka, Podiel: 1/32
9. NAGYOVÁ Mária (r.Vicenová), Kovácsova 343, 851 10 Bratislava, Podiel: 1/32
11. HRÚZOVÁ Antonia (r.Vicenová), č.393, 908 75 Studienka, Podiel: 3/32</t>
  </si>
  <si>
    <t>1. Popovičová Jana r.Ullerová,Šaštín-Stráže,J.Hollého 1093, Podiel: 1/1</t>
  </si>
  <si>
    <t>1. BIKSADSKÝ Matej, D:zom.26.02.1965 (maloletý)|(SPF), Podiel: 8/80
2. SOJÁKOVÁ Anna (r.Kimličková), č.347, 908 75 Studienka, Podiel: 1/10
3. Šťastný Igor r. Šťastný, Studienka 179, Studienka, PSČ 908 75, SR, Podiel: 8/80
4. Biksadská Eva r. Poláková, s.č. 333, Studienka, SR, Podiel: 20/80
5. ORGOŇOVÁ Anna (r.Kratochvílová), č.324, 908 75 Studienka, Podiel: 4/80
6. SEKÉROVÁ Antónia (r.Kratochvílová), Bakošová 5, 841 03 Bratislava, Podiel: 4/80
7. Biksadský Jozef r. Biksadský, 908 75, Studienka, č. 61, SR, Podiel: 7/40
8. Antálek Jozef r. Antálek, 908 75, Studienka, č. 577, SR, Podiel: 7/40</t>
  </si>
  <si>
    <t>1. Žilavá Mária r. Horvátová, 908 75, Studienka, č. 334, SR, Podiel: 1/3
2. Kontová Mária r.Žilavá,Mostová 140, Podiel: 1/3
3. Žilavý Vít,sč.262, Podiel: 1/3</t>
  </si>
  <si>
    <t>1. Krúpová Jozefa r. Částková, Ing., 908 75, Studienka, č. 616, SR, Podiel: 8/32
2. Holásková Jozefa r. Babincová, 908 75, Studienka, č. 93, SR, Podiel: 8/32
3. Dragunová Anna r. Koporcová, Dopravna 1426/37, Bratislava, SR, Podiel: 5/32
4. Koporcová Eva r. Koporcová, Mgr., Mraziarenská 15766/21, Bratislava, PSČ 821 08, SR, Podiel: 1/4
6. Dragunová Anna r. Koporcová, Dopravna 1426/37, Bratislava, SR, Podiel: 3/32</t>
  </si>
  <si>
    <t>1. Virágová Marta r. Šťastná, Fedinova 1117/22, Bratislava, SR, Podiel: 1/1</t>
  </si>
  <si>
    <t>1. Biksadská Oľga r. Osmíková, 908 75, Studienka, č. 11, SR, Podiel: 1/1</t>
  </si>
  <si>
    <t>1300/2</t>
  </si>
  <si>
    <t>1. BOS-POR AGRO s.r.o., Húšky 602, Borský Svätý Jur, PSČ 908 79, SR, Podiel: 1/2
2. Vicen Milan r. Vicen, 913 21, Trenčianska Turná, č. 765, SR, Podiel: 2/6
4. Demetrovič Ondrej, 908 75, Studienka, č. 274, SR, Podiel: 1/6</t>
  </si>
  <si>
    <t>1299/1</t>
  </si>
  <si>
    <t>1. KRATOCHVÍLOVÁ Mária (r.Ullerová,m.František), zom. 02.12.1958 (SPF)
Podiel: 4/16
2. Biksadská Anna r. Ivanová, (zom.26.10.1991) (m.František), Podiel: 2/40
3. NÍZKA Johana (SPF), Podiel: 1/96
4. KRATOCHVÍLOVÁ Jozefa (SPF), Podiel: 1/12
5. NÍZKA Kristína (r.Slezáková,m.František) (SPF)
Podiel: 1/16
6. Nízky František r. Nízky, 908 72, Závod, č. 366, SR, Podiel: 1/192
7. KUŽELOVÁ Bernardína (r.Vícenová), Justičná 7, 811 07 Bratislava 1, Podiel: 2/40
8. NÍZKY Jozef (8) (SPF), Podiel: 1/96
9. Stanková Jolana r. Jánošová, Pionierska 273, Závod, PSČ 908 72, SR, Podiel: 1/40
10. NÍZKA Helena (2) (SPF), Podiel: 1/96
11. NÍZKA Anna (3) (SPF), Podiel: 1/96
12. NÍZKY Antonín (2) (SPF), Podiel: 1/96
13. KRATOCHVÍL Ján (4) (SPF), Podiel: 1/12
14. BABINEC František (SPF), Podiel: 2/48
15. BABINEC Ján, zom. 22.05.1963, Podiel: 2/48
16. KRATOCHVÍLOVÁ Anna (2) (SPF), Podiel: 1/12
17. JABLONICKÁ Alžbeta (r.Babincová zom.1.8.1972) (SPF), Podiel: 2/48
18. ORGOŇOVÁ Anna (r.Kratochvílová), č.324, 908 75 Studienka, Podiel: 2/80
19. SEKÉROVÁ Antónia (r.Kratochvílová), Bakošová 5, 841 03 Bratislava, Podiel: 2/80
20. JANKOVIČOVÁ Marta (r.Vícenová), č.337, 908 75 Studienka, Podiel: 2/80
21. KUŽELOVÁ Alžbeta (Mgr.), Justičná 2710/7, 811 07 Bratislava, Podiel: 2/80
23. Maderová Katarína r. Jánošová, 90875, Studienka, č. 139, SR, Podiel: 1/160
24. Stanková Jolana r. Jánošová, Pionierska 273, Závod, PSČ 908 72, SR, Podiel: 1/160
25. Gúth Joachim r. Gúth, 908 73, Veľké Leváre, č. 677, SR, Podiel: 1/160
26. Jánošová Jarmila r. Jánošová, Budovatelú 2327, Most, ČR, Podiel: 1/320
27. Jánoš Lubomír r. Jánoš, Božkova 574/29, Karviná, ČR, Podiel: 1/320
28. BOS-POR AGRO s.r.o., Húšky 602, Borský Svätý Jur, PSČ 908 79, SR, Podiel: 1/192</t>
  </si>
  <si>
    <t>1293/2</t>
  </si>
  <si>
    <t>1. BABINEC Ján, Podiel: 1/48
2. BABINEC František (SPF) ,Podiel: 1/48
3. JABLONICKÁ Alžbeta (r.Babincová zom.1.8.1972) (SPF), Podiel: 1/48
4. Biksadská Anna r. Ivanová, (zom.26.10.1991) (m.František), Podiel: 2/40
5. ULLEROVÁ Mária (SPF), Podiel: 2/16
6. JABLONICKÁ Alžbeta (r.Babincová zom.1.8.1972) (SPF), Podiel: 1/48
7. KRATOCHVÍLOVÁ Mária (r.Ullerová,m.František), zom. 02.12.1958 (SPF)
Podiel: 2/16
8. KUŽELOVÁ Bernardína (r.Vícenová), Justičná 7, 811 07 Bratislava 1, Podiel: 2/40
9. KRATOCHVÍLOVÁ Anna (SPF)
Podiel: 1/12
10. Maderová Katarína r. Jánošová, 90875, Studienka, č. 139, SR, Podiel: 1/80
11. NÍZKY Jozef (5) (SPF), Podiel: 1/96
12. KRATOCHVÍL Ján (SPF), Podiel: 1/12
13. BABINEC František (SPF), Podiel: 1/48
14. BABINEC Ján, Podiel: 1/48
15. NÍZKY Antonín (SPF), Podiel: 1/96
16. Nízky František r. Nízky, 908 72, Závod, č. 366, SR, Podiel: 1/192
17. Jurkovičová Andrea r. Jankovičová, Mierové Námestie 2419/18, Malacky, PSČ 901 01, SR
Podiel: 1/12
18. ORGOŇOVÁ Anna (r.Kratochvílová), č.324, 908 75 Studienka, Podiel: 2/80
19. SEKÉROVÁ Antónia (r.Kratochvílová), Bakošová 5, 841 03 Bratislava
Podiel: 2/80
20. JANKOVIČOVÁ Marta (r.Vícenová), č.337, 908 75 Studienka, Podiel: 2/80
21. KUŽELOVÁ Alžbeta (Mgr.), Justičná 2710/7, 811 07 Bratislava, Podiel: 2/80
22. STOPKOVÁ Anna (r.Nízka), č.387, 908 75 Studienka, Podiel: 9/96
24. Stanková Jolana r. Jánošová, Pionierska 273, Závod, PSČ 908 72, SR, Podiel: 1/80
25. Kottlík Miriam r. Gúthová, 908 73, Veľké Leváre, č. 679, SR, Podiel: 1/80
26. Jánošová Jarmila r. Jánošová, Budovatelú 2327, Most, ČR, Podiel: 1/160
27. Jánoš Lubomír r. Jánoš, Božkova 574/29, Karviná, ČR, Podiel: 1/160
28. BOS-POR AGRO s.r.o., Húšky 602, Borský Svätý Jur, PSČ 908 79, SR, Podiel: 1/192</t>
  </si>
  <si>
    <t>1. Helešic Václav r. Helešic, 908 75, Studienka, č. 127, SR, Podiel: 1/5
2. Ivanová Anna (zomrela), SR, Podiel: 1/5
3. BOS-POR AGRO s.r.o., Húšky 602, Borský Svätý Jur, PSČ 908 79, SR, Podiel: 1/5
4. ŠČEPKOVÁ Mária (r.Ivanová), č.86, 908 75 Studienka, Podiel: 2/20
5. Ivan Vladimír r. Ivan, Studienka 340, Studienka, PSČ 908 75, SR, Podiel: 3/20
7. ŠČEPKOVÁ Mária (r.Ivanová), č.86, 908 75 Studienka, Podiel: 2/40
8. Ivanová Anna, D:(zomrela), Podiel: 1/10</t>
  </si>
  <si>
    <t>1. Biksadská Anna r. Ivanová, (zom.26.10.1991) (m.František), Podiel: 1/4
2. Biksadská Anna r. Ivanová, (zom.26.10.1991) (m.František), Podiel: 1/4
3. BIKSADSKÝ František (ž.Anna r.Ivanová) (SPF)
Podiel: 1/4
4. BIKSADSKÝ František (ž.Anna r.Ivanová) (SPF)
Podiel: 1/4</t>
  </si>
  <si>
    <t>1. Jakubovičová Emília r. Koporcová, Štefánikova 704/23, Senica, PSČ 905 01, SR
Podiel: 1/2
2. Koporcová Darina r. Koporcová, 908 75, Studienka, č. 176, SR
Podiel: 1/2</t>
  </si>
  <si>
    <t>1. Némethová Božena r. Jánoščíková, 908 75, Studienka, č. 280, SR, Podiel: 7/52
2. NÉMETH Milan (ž.Božena r.Janoščíková), č.280, 908 75 Studienka a NÉMETHOVÁ Božena (r.Janoščíková), č.280, 908 75 Studienka
Podiel: 90/104</t>
  </si>
  <si>
    <t>1. Pavlák Vladimír r. Pavlák, Ing., 908 75, Studienka, č. 661, SR, Podiel: 3/4
3. HRÚZ František (SPF), Podiel: 1/4</t>
  </si>
  <si>
    <t>1264/1</t>
  </si>
  <si>
    <t>1. Kopčová Viera r. Šebestová, Robotnícka 493/61, Vysoká pri Morave, PSČ 900 66, SR
Podiel: 1/2
2. Jurovatá Monika r. Mušinská, Talinská 2386/1, Košice, PSČ 040 12, SR, Podiel: 1/8
3. Čepková Jana r. Jurovatá, 900 68, Plavecký Štvrtok, č. 119, SR, Podiel: 1/8
4. Jurovatý Ľuboš r. Jurovatý, Partizánska 1084/31, Malacky, PSČ 901 01, SR
Podiel: 1/8
5. Marcinovýchová Alena r. Jurovatá, R.Dilonga 2446/61, Malacky, PSČ 901 01, SR
Podiel: 1/8</t>
  </si>
  <si>
    <t>1257/1</t>
  </si>
  <si>
    <t>1. Jankovičová Marta r. Vícenová, 908 75, Studienka, č. 337, SR, Podiel: 5/6
2. Šišolák Jozef r. Šišolák, Svätoplukova 2530/14, Malacky, PSČ 901 01, SR, Podiel: 1/6</t>
  </si>
  <si>
    <t>1256/2</t>
  </si>
  <si>
    <t>1. Kimličková Mária r. Vícenová, 908 75, Studienka, č. 298, SR, Podiel: 1/2
2. Nízka Mária r. Kimličková, Nádražná 984, Veľké Leváre, PSČ 908 73, SR, Podiel: 1/6
3. Pavlovičová Jana r. Kimličková, Studienka 220, Studienka, PSČ 908 75, SR, Podiel: 1/6
4. Kimlička Štefan r. Kimlička, 908 75, Studienka, č. 298, SR, Podiel: 1/6</t>
  </si>
  <si>
    <t>1249/2</t>
  </si>
  <si>
    <t>1248/1</t>
  </si>
  <si>
    <t>1. TANČIBOKOVÁ Júlia (r.Šlosárová), zom. 15.11.1980 (SPF)
Podiel: 1/12
2. Hájková Ľudmila,Malacky,Lesná č.14
Podiel: 11/12</t>
  </si>
  <si>
    <t>1. Šlosar Izidor r. Šlosar, Ing., Sputnikova 1, Bratislava, PSČ 821 01, SR, Podiel: 1/2
2. Šlosar Ján r. Šlosar, Ing., Studienka 395, Studienka, PSČ 908 75, SR, Podiel: 1/2</t>
  </si>
  <si>
    <t>1. Tomková Katarína, 908 75, Studienka, č. 341, SR, Podiel: 1/1</t>
  </si>
  <si>
    <t>1. Karlovská Barbora r. Tomková, Mgr, Osiková 2871/15, Stupava, PSČ 900 31, SR
Podiel: 1/1</t>
  </si>
  <si>
    <t>1219/2</t>
  </si>
  <si>
    <t>1. SEČKÁROVÁ Mária (SPF), Podiel: 1/6
2. ŽILAVÁ Katarína (r.Sečkárová), zom. 27.08.1989 (SPF), Podiel: 4/6
3. KOŽUCHOVÁ Anna (r.Sečkárová) (SPF)
Podiel: 1/6</t>
  </si>
  <si>
    <t>1218/3</t>
  </si>
  <si>
    <t>1. BIKSADSKÝ Ferdinand (SPF)
Podiel: 1/1</t>
  </si>
  <si>
    <t>1. VRABLIC Tomáš (ž.Mária r.Čurková), zom. 26.02.1972 (SPF), Podiel: 4/12
2. VRABLIC Pavol (ž.Katarína r.Orgoňová) (SPF)
Podiel: 1/12
3. CIGÁNEKOVÁ Terézia (1) (SPF), Podiel: 1/36
4. VRABLICOVÁ Katarína (r.Orgoňová,m.Pavol) (SPF), Podiel: 1/12
5. Klamík Vladislav r. Klamík, 908 75, Studienka, č. 575, SR, Podiel: 1/36
6. Valla Jozef r. Valla, 900 62, Kostolište, č. 299, SR, Podiel: 4/36
7. VRABLICOVÁ Mária, č.265, 908 75 Studienka
Podiel: 1/3</t>
  </si>
  <si>
    <t>1218/2</t>
  </si>
  <si>
    <t>1212/2</t>
  </si>
  <si>
    <t>1. ORGOŇ Ján (9) (SPF), Podiel: 1/6
2. ORGOŇ Ján (ž.Jozefína r.Kratochvílová), zom. 29.05.1994 (SPF)
Podiel: 5/6</t>
  </si>
  <si>
    <t>1211/2</t>
  </si>
  <si>
    <t>1208/2</t>
  </si>
  <si>
    <t>1207/2</t>
  </si>
  <si>
    <t>1204/2</t>
  </si>
  <si>
    <t>1. VRABLICOVÁ Mária, č.265, 908 75 Studienka
Podiel: 1/2
2. VRABLICOVÁ Mária, č.265, 908 75 Studienka
Podiel: 1/2</t>
  </si>
  <si>
    <t>1203/2</t>
  </si>
  <si>
    <t>1199/2</t>
  </si>
  <si>
    <t>1. Orlík Robert r. Orlík, 908 75, Studienka, č. 546, SR
Podiel: 1/1</t>
  </si>
  <si>
    <t>1198/2</t>
  </si>
  <si>
    <t>1194/2</t>
  </si>
  <si>
    <t>1. Kuželová Alžbeta r. Kuželová, Mgr., Justičná 2710/7, Bratislava, PSČ 811 07, SR, Podiel: 2/120
2. Smoláriková Katarína, (SPF), Podiel: 3/120
3. Slezáková Mária, (:zom. r.Ivanová,m.Pavol)
Podiel: 3/96
4. Smoláriková Tereza, (maloletá SPF), Podiel: 3/120
5. Smoláriková Jozefa, (maloletá SPF), Podiel: 1/24
6. Stanková Jolana r. Jánošová, Pionierska 273, Závod, PSČ 908 72, SR, Podiel: 1/120
7. Osuská Mária, (r.Chválová,m.Jozef SPF)
Podiel: 1/24
8. Chválová Anna, D:zom. r.Smoláriková,m.František SPF, Podiel: 3/240
9. Slezáková Mária, D:zom. r.Ivanová,m.Pavol
Podiel: 6/24
10. Smoláriková Tereza, (maloletá SPF), Podiel: 1/24
11. Maderová Katarína r. Jánošová, 90875, Studienka, č. 139, SR, Podiel: 1/480
12. Chválová Anna, D:zom.r.Smoláriková,m.František SPF, Podiel: 1/48
13. Hasičková Anna r. Pírová, Láb 366, Láb, PSČ 90067, SR, Podiel: 1/32
14. Smoláriková Katarína, D:(SPF), Podiel: 1/24
15. Biksadská Anna r. Ivanová, (zom.26.10.1991) (m.František), Podiel: 1/120
16. Smoláriková Jozefa, (maloletá SPF), Podiel: 3/120
17. Písečná Anna r. Slezáková, 908 75, Studienka, č. 349, SR, Podiel: 1/16
18. Biksadská Anna r. Ivanová, (zom.26.10.1991) (m.František), Podiel: 1/120
19. Dopjera Ján r. Dopjera, Ing., Martinengova 2, Bratislava, PSČ 811 02, SR, Podiel: 2/48
20. Písečný Ľuboslav r. Písečný, 908 75, Studienka, č. 254, SR, Podiel: 1/16
21. Smoláriková Janka r. Vícenová, 908 75, Studienka, č. 15, SR, Podiel: 8/480
22. Smolárik Vít r. Smolárik, Ing., Pavlovova 14, Bratislava, PSČ 821 08, SR, Podiel: 8/1440
23. BOS-POR AGRO s.r.o., Húšky 602, Borský Svätý Jur, PSČ 908 79, SR, Podiel: 16/1440
25. Orgoňová Anna r. Kratochvílová, 908 75, Studienka, č. 324, SR, Podiel: 2/240
26. Sekérová Antónia r. Kratochvílová, Bakošova 4, Bratislava, PSČ 841 03, SR, Podiel: 2/240
27. Gregorová Veronika r. Chválová, 907 36, Sološnica, č. 321, SR, Podiel: 8/480
28. Podolcová Mária r. Chválová, 907 36, Sološnica, č. 256, SR, Podiel: 8/480
29. Jankovičová Marta r. Vícenová, 908 75, Studienka, č. 337, SR, Podiel: 2/240
30. Kuželová Alžbeta, Mgr., Justičná 2710/7, Bratislava, PSČ 811 07, SR, Podiel: 2/240
31. Žilavá Mária r. Horvátová, 908 75, Studienka, č. 334, SR, Podiel: 3/144
32. Žilavý Vít r. Žilavý, 908 75, Studienka, č. 262, SR, Podiel: 3/144
33. Kontová Mária r. Žilavá, 925 07, Mostová, č. 140, SR, Podiel: 3/144
34. Durčáková Monika r. Smoláriková, 908 75, Studienka, č. 335, SR, Podiel: 1/90
36. Stanková Jolana r. Jánošová, Pionierska 273, Závod, PSČ 908 72, SR, Podiel: 1/480
37. Gúth Joachim r. Gúth, 908 73, Veľké Leváre, č. 677, SR, Podiel: 1/480
38. Jánošová Jarmila r. Jánošová, Budovatelú 2327, Most, ČR, Podiel: 1/960
39. Jánoš Lubomír r. Jánoš, Božkova 574/29, Karviná, ČR, Podiel: 1/960
40. Liptáková Mária r. Kuťková, Ing., Rusovská 3662/9, Bratislava, PSČ 851 01, SR, Podiel: 2/90</t>
  </si>
  <si>
    <t>1. SMOLÁRIK František, zom. 12.12.1976 (SPF)
Podiel: 3/120
2. SMOLÁRIKOVÁ Katarína (maloletá) (SPF)
Podiel: 3/120
3. Maderová Katarína r. Jánošová, 90875, Studienka, č. 139, SR, Podiel: 1/480
4. Kuželová Alžbeta r. Kuželová, Mgr., Justičná 2710/7, Bratislava, PSČ 811 07, SR
Podiel: 2/120
5. OSUSKÁ Jozefína (maloletá) (SPF)
Podiel: 1/96
6. SMOLÁRIKOVÁ Jozefa (maloletá) (SPF)
Podiel: 3/120
7. SMOLÁRIKOVÁ Katarína (maloletá) (SPF)
Podiel: 1/24
8. IVAN Alex (ž.Paulína) (SPF), Podiel: 6/384
9. Biksadská Anna r. Ivanová, (zom.26.10.1991) (m.František), Podiel: 1/120
10. Stanková Jolana r. Jánošová, Pionierska 273, Závod, PSČ 908 72, SR, Podiel: 1/120
11. CHVALOVÁ Anna (r.Smoláriková,m.František), zom. 12.11.1964 (SPF), Podiel: 3/240
12. OSUSKÁ Mária (maloletá,1) (SPF)
Podiel: 1/96
13. Biksadská Anna r. Ivanová, (zom.26.10.1991) (m.František), Podiel: 1/120
14. SLEZÁKOVÁ Mária (r.Ivanová,m.Pavol), zom. 27.03.1985, Podiel: 6/24
15. SMOLÁRIK František, zom. 12.12.1976 (SPF)
Podiel: 1/24
16. SMOLÁRIKOVÁ Jozefa (maloletá) (SPF)
Podiel: 1/24
17. CHVALOVÁ Anna (r.Smoláriková,m.František), zom. 12.11.1964 (SPF), Podiel: 1/48
18. PÍSEČNÁ Anna (r.Slezáková), č.349, 908 75 Studienka, Podiel: 45/384
19. Dopjera Ján r. Dopjera, Ing., Martinengova 2, Bratislava, PSČ 811 02, SR, Podiel: 1/16
21. PÍSEČNÝ Ľuboslav, č.254, 908 75 Studienka
Podiel: 45/384
22. Smoláriková Janka r. Vícenová, 908 75, Studienka, č. 15, SR, Podiel: 8/480
23. SMOLÁRIK Vít (Ing.), Pavlovova 14, 821 08 Bratislava, Podiel: 8/1440
24. BOS-POR AGRO s.r.o., Húšky 602, Borský Svätý Jur, PSČ 908 79, SR, Podiel: 16/1440
26. ORGOŇOVÁ Anna (r.Kratochvílová), č.324, 908 75 Studienka ,Podiel: 2/240
27. SEKÉROVÁ Antónia (r.Kratochvílová), Bakošová 5, 841 03 Bratislava
Podiel: 2/240
28. GREGOROVÁ Veronika (r.Chvalová), č.321, 907 36 Sološnica, Podiel: 8/480
29. PODOLCOVÁ Mária (r.Chvalová), č.256, 907 36 Sološnica, Podiel: 8/480
30. JANKOVIČOVÁ Marta (r.Vícenová), č.337, 908 75 Studienka, Podiel: 2/240
31. KUŽELOVÁ Alžbeta (Mgr.), Justičná 2710/7, 811 07 Bratislava, Podiel: 2/240
32. Durčáková Monika r. Smoláriková, 908 75, Studienka, č. 335, SR, Podiel: 1/90
34. Stanková Jolana r. Jánošová, Pionierska 273, Závod, PSČ 908 72, SR, Podiel: 1/480
35. Gúth Jozef r. Gúth, Štefánikova 1016/47, Kúty, PSČ 908 01, SR, Podiel: 1/480
36. Jánošová Jarmila r. Jánošová, Budovatelú 2327, Most, ČR, Podiel: 1/960
37. Jánoš Lubomír r. Jánoš, Božkova 574/29, Karviná, ČR, Podiel: 1/960
38. Liptáková Mária r. Kuťková, Ing., Rusovská 3662/9, Bratislava, PSČ 851 01, SR
Podiel: 2/90</t>
  </si>
  <si>
    <t>pozri riadok 211</t>
  </si>
  <si>
    <t>1. Obec Studienka, . 364, Studienka, PSČ 908 75, SR, Podiel: 1/1</t>
  </si>
  <si>
    <t>418/1</t>
  </si>
  <si>
    <t>648/512</t>
  </si>
  <si>
    <t>1179/1</t>
  </si>
  <si>
    <t>1. Hrúzová Mária r. Hrúzová, (zom.23.12.1963/SPF)
Podiel: 1/1</t>
  </si>
  <si>
    <t>390/1</t>
  </si>
  <si>
    <t>1175/1</t>
  </si>
  <si>
    <t>1. Kusalová Mária r. Ballová, Trnavská cesta 12, Bratislava, PSČ 821 08, SR, Podiel: 18/60
2. ORLÍKOVÁ Gabriela (r.Hrúzová,m.Ján) (SPF)
Podiel: 1/60
3. HRÚZ Rudolf (SPF), Podiel: 1/60
4. MALÁ Jozefína (r.Hrúzová,m.Ján) (SPF)
Podiel: 1/60
5. HRÚZ Pavol (SPF), Podiel: 1/60
6. HRÚZ Ján (SPF), Podiel: 1/60
7. VRABLICOVÁ Alžbeta (r.Durčáková), Hubenného 16, 831 05 Bratislava, Podiel: 1/120
8. Mládková Stanislava r. Koporcová, Studienka 208, Studienka, PSČ 908 75, SR, Podiel: 29/48
9. VRABLICOVÁ Alžbeta (r.Durčáková), Hubenného 16, 831 05 Bratislava, Podiel: 1/240</t>
  </si>
  <si>
    <t>418/2</t>
  </si>
  <si>
    <t>418/4</t>
  </si>
  <si>
    <t>1170/6</t>
  </si>
  <si>
    <t>515/1</t>
  </si>
  <si>
    <t>516/1</t>
  </si>
  <si>
    <t>756/1</t>
  </si>
  <si>
    <t>652/15</t>
  </si>
  <si>
    <t>749/1</t>
  </si>
  <si>
    <t>748/1</t>
  </si>
  <si>
    <t>650/1</t>
  </si>
  <si>
    <t>648/12</t>
  </si>
  <si>
    <t>736/1</t>
  </si>
  <si>
    <t>652/5</t>
  </si>
  <si>
    <t>717/1</t>
  </si>
  <si>
    <t>819/1</t>
  </si>
  <si>
    <t>1291/1</t>
  </si>
  <si>
    <t>3451/17</t>
  </si>
  <si>
    <t>3453/1</t>
  </si>
  <si>
    <t>1516/1</t>
  </si>
  <si>
    <t>1580/1</t>
  </si>
  <si>
    <t>257/40</t>
  </si>
  <si>
    <t>1. Smoláriková Silvia r. Smoláriková, Zombova 1301/27, Košice-Sídlisko KVP, PSČ 040 23, SR
2. Jurkáčková Zdenka r. Nemečkayová, 900 63, Jakubov, č. 375, SR, Podiel: 2/10
3. Šťastný Anton r. Šťastný, 908 75, Studienka, č. 270, SR, Podiel: 2/10
4. Žilavý Vít r. Žilavý, 908 75, Studienka, č. 262, SR, Podiel: 1/5
5. Biksadský František r. Biksadský, 908 75, Studienka, č. 132, SR, Podiel: 1/10
8. Žilavá Mária r. Horvátová, 908 75, Studienka, č. 334, SR, Podiel: 80/1200
9. Žilavý Vít r. Žilavý, 908 75, Studienka, č. 262, SR, Podiel: 80/1200
10. Kontová Mária r. Žilavá, 925 07, Mostová, č. 140, SR, Podiel: 80/1200
11. Smolárik Stanislav r. Smolárik, Záhorácka 1937/75, Malacky, PSČ 901 01, SR
12. Smolárik Anton r. Smolárik, Jedľová 8, Bratislava, PSČ 821 07, SR, Podiel: 20/1200
13. Húšková Veronika r. Smoláriková, 908 71, Moravský Svätý Ján, č. 356, SR, Podiel: 20/1200
14. Smolárik Stanislav r. Smolárik, Záhorácka 1937/75, Malacky, PSČ 901 01, SR
15. Smolárik Robert r. Smolárik, Jedľová 8, Bratislava, PSČ 821 07, SR, Podiel: 1/120
16. Hušková Veronika r. Smoláriková, 908 71, Moravský Svätý Ján, č. 356, SR, Podiel: 1/120</t>
  </si>
  <si>
    <t>4236/2</t>
  </si>
  <si>
    <t>1. Rybecký Rudolf r. Rybecký, 908 75, Studienka, č. 391, SR, Podiel: 1/4
2. Tančibok Milan r. Tančibok, 908 75, Studienka, č. 355, SR, Podiel: 6/8</t>
  </si>
  <si>
    <t>1603/1</t>
  </si>
  <si>
    <t>1. BIKSADSKÝ František, č.67, 908 75 Studienka
Podiel: 1/2
2. BIKSADSKÝ František, č.67, 908 75 Studienka
Podiel: 2/6
3. Biksadský Titus,Studienka č.11, Podiel: 1/6</t>
  </si>
  <si>
    <t>1. Jursová Jozefína r. Sečkárová, Družstevná 19, Malacky, PSČ 901 01, SR, Podiel: 1/8
2. Uhrová Dagmar r. Jursová, Ing, Záhorácka 1938/79, Malacky, PSČ 901 01, SR, Podiel: 1/8
3. Písečná Oľga r. Jurdáková, 908 75, Studienka, č. 75, SR, Podiel: 3/4</t>
  </si>
  <si>
    <t>4245/2</t>
  </si>
  <si>
    <t>1. ČURKOVÁ Eva (r.Juríková,m.Michal), zom. 20.03.1961 (LSR), Podiel: 1/2
2. HARGAŠOVÁ Helena (r.Čurková), č.76, 908 75 Studienka, Podiel: 1/2</t>
  </si>
  <si>
    <t>1. Hrúz Jozef r. Hrúz, 908 75, Studienka, č. 30, SR, Podiel: 1/3
2. Hrúzová Mária r. Gajdošová, 908 75, Studienka, č. 30, SR, Podiel: 1/3
3. Kardelisová Viera r. Hrúzová, akad.mal., Pri kniežacích mohylách 1535/9, Dunajská Lužná-Nové Košariská, PSČ 900 42, SR, Podiel: 1/3</t>
  </si>
  <si>
    <t>14237/2</t>
  </si>
  <si>
    <t>1. Kučera Michal r. Kučera a Nikola Kučerová r. Šišuláková, Rudolfa Dilonga 464/32, Malacky, PSČ 901 01, SR, (manž.: s.č. 632, 908 75 Studienka), Podiel: 1/1</t>
  </si>
  <si>
    <t>4256/2</t>
  </si>
  <si>
    <t>4256/3</t>
  </si>
  <si>
    <t>1. Slovenská republika, Podiel: 1/1</t>
  </si>
  <si>
    <t>1603/5</t>
  </si>
  <si>
    <t>4256/4</t>
  </si>
  <si>
    <t>1616/4</t>
  </si>
  <si>
    <t>4256/1</t>
  </si>
  <si>
    <t>4257/1</t>
  </si>
  <si>
    <t>1478/1</t>
  </si>
  <si>
    <t>4259/1</t>
  </si>
  <si>
    <t>1431/1</t>
  </si>
  <si>
    <t>4259/2</t>
  </si>
  <si>
    <t>4264/2</t>
  </si>
  <si>
    <t>16261/11</t>
  </si>
  <si>
    <t>1. Západoslovenská distribučná a.s., Čulenova 6, Bratislava, PSČ 816 47, SR, Podiel: 1/1</t>
  </si>
  <si>
    <t>1431/2</t>
  </si>
  <si>
    <t>1. BIKSADSKÁ Anna, D:zom.20.03.1963 (r.Koporcová,m.Jozef)|(SPF), Podiel: 2/56
2. Koporcová Eva r. Koporcová, Mgr., Mraziarenská 15766/21, Bratislava, PSČ 821 08, SR, Podiel: 80/224
4. Orgoň Martin, Uhrova 1, Bratislava, PSČ 831 01, SR, Podiel: 2/28
6. BIKSADSKÁ Anna (SPF), Podiel: 1/28
7. CIGÁNIKOVÁ Mária (r.Kardianová), Kvetná 2, 821 08 Bratislava, Podiel: 4/56
8. ŠLOSÁR Izidor (Ing.), Sputníkova 3251/1, 821 02 Bratislava, Podiel: 1/56
9. ŠLOSÁR Ján (ING.), č.395, 908 75 Studienka
10. ŠLOSÁR Izidor (Ing.), Sputníkova 3251/1, 821 02 Bratislava, Podiel: 1/112
11. ŠLOSÁR Ján (ING.), č.395, 908 75 Studienka
12. DRAGÚŇOVÁ Anna (r.Koporcová), Dopravná 1426/37, 831 06 Bratislava, Podiel: 29/224
14. DRAGÚŇOVÁ Anna (r.Koporcová), Dopravná 1426/37, 831 06 Bratislava, Podiel: 5/32
16. Zajacová Mária r. Vrablicová, JUDr., Malé Leváre 18, Malé Leváre, PSČ 908 74, SR
17. Žilavý Jozef r. Žilavý, Sekule, č. 382, SR
18. NÍZKA Mária (r.Vrablicová), č.269, 908 75 Studienka, Podiel: 8/560
19. Mistecká Oľga r. Hollá, Malé Leváre 460, Malé Leváre, PSČ 908 74, SR, Podiel: 8/560
20. Kratochvíla Jozef r. Kratochvíla, 908 75, Studienka, č. 254, SR, Podiel: 8/560
21. ŠLOSÁR Izidor (Ing.), Sputníkova 3251/1, 821 02 Bratislava, Podiel: 1/112
22. ŠLOSÁR Ján (ING.), č.395, 908 75 Studienka</t>
  </si>
  <si>
    <t>4534/1</t>
  </si>
  <si>
    <t>4290/7</t>
  </si>
  <si>
    <t xml:space="preserve">1. BIKSADSKÁ Anna, D:zom. 20.03.1963 (r.Koporcová,m.Jozef)|(SPF), Podiel: 2/56
2. Běláková Ida r. Koporcová, Mgr., Mierová 377/44, Bratislava, PSČ 821 05, SR, Podiel: 80/224
3. Orgoň Martin, Uhrova 1, Bratislava, PSČ 831 01, SR
Podiel: 2/28
4. BIKSADSKÁ Anna (SPF), Podiel: 1/28
5. CIGÁNIKOVÁ Mária (r.Kardianová), Kvetná 2, 821 08 Bratislava, Podiel: 4/56
6. ŠLOSÁR Izidor (Ing.), Sputníkova 3251/1, 821 02 Bratislava, Podiel: 1/56
7. ŠLOSÁR Ján (ING.), č.395, 908 75 Studienka
8. ŠLOSÁR Izidor (Ing.), Sputníkova 3251/1, 821 02 Bratislava, Podiel: 1/112
9. ŠLOSÁR Ján (ING.), č.395, 908 75 Studienka
10. DRAGÚŇOVÁ Anna (r.Koporcová), Dopravná 1426/37, 831 06 Bratislava
11. DRAGÚŇOVÁ Anna (r.Koporcová), Dopravná 1426/37, 831 06 Bratislava, Podiel: 5/32
12. Zajacová Mária r. Vrablicová, JUDr., Malé Leváre 18, Malé Leváre, PSČ 908 74, SR
13. Žilavý Jozef r. Žilavý, Sekule, č. 382, SR
14. Nízky Marian r. Nízky, 908 75, Studienka, č. 617, SR, Podiel: 8/560
15. Mistecká Oľga r. Hollá, Malé Leváre 460, Malé Leváre, PSČ 908 74, SR, Podiel: 8/560
16. Durčák Vlastimil r. Durčák a Eva Durčáková r. Juríková, Studienka 320, Studienka, PSČ 908 75, SR, 
17. ŠLOSÁR Izidor (Ing.), Sputníkova 3251/1, 821 02 
18. ŠLOSÁR Ján (ING.), č.395, 908 75 Studienka
</t>
  </si>
  <si>
    <t>4290/8</t>
  </si>
  <si>
    <t>1. BIKSADSKÁ Anna, D:zom.20.03.1963 (r.Koporcová,m.Jozef)|(SPF), Podiel: 2/56
2. Běláková Ida r. Koporcová, Mgr., Mierová 377/44, Bratislava, PSČ 821 05, SR, Podiel: 80/224
3. Orgoň Martin, Uhrova 1, Bratislava, PSČ 831 01, SR, 
4. BIKSADSKÁ Anna (SPF), Podiel: 1/28
5. CIGÁNIKOVÁ Mária (r.Kardianová), Kvetná 2, 821 08 Bratislava, Podiel: 4/56
6. ŠLOSÁR Izidor (Ing.), Sputníkova 3251/1, 821 02 Bratislava, Podiel: 1/56
7. ŠLOSÁR Ján (ING.), č.395, 908 75 Studienka
8. ŠLOSÁR Izidor (Ing.), Sputníkova 3251/1, 821 02 Bratislava, Podiel: 1/112
9. ŠLOSÁR Ján (ING.), č.395, 908 75 Studienka
10. DRAGÚŇOVÁ Anna (r.Koporcová), Dopravná 1426/37, 831 06 Bratislava, Podiel: 29/224
11. DRAGÚŇOVÁ Anna (r.Koporcová), Dopravná 1426/37, 831 06 Bratislava, Podiel: 5/32
12. Zajacová Mária r. Vrablicová, JUDr., Malé Leváre 18, Malé Leváre, PSČ 908 74, SR
13. Žilavý Jozef r. Žilavý, Sekule, č. 382, SR
14. Nízky Marian r. Nízky, 908 75, Studienka, č. 617, 
15. Mistecká Oľga r. Hollá, Malé Leváre 460, Malé Leváre, PSČ 908 74, SR, Podiel: 8/560
16. Gajdošová Marta r. Kratochvílová, Bajzova 6, Bratislava, PSČ 821 08, SR, Podiel: 8/560
17. ŠLOSÁR Izidor (Ing.), Sputníkova 3251/1, 821 02 Bratislava, Podiel: 1/112
18. ŠLOSÁR Ján (ING.), č.395, 908 75 Studienka</t>
  </si>
  <si>
    <t>1710/2</t>
  </si>
  <si>
    <t>1. BIKSADSKÁ Anna, D:zom.20.03.1963 (r.Koporcová,m.Jozef)|(SPF)
Podiel: 2/56
2. Běláková Ida r. Koporcová, Mgr., Mierová 377/44, Bratislava, PSČ 821 05, SR
3. Orgoň Martin, Uhrova 1, Bratislava, PSČ 831 01, SR
4. BIKSADSKÁ Anna (SPF)
5. CIGÁNIKOVÁ Mária (r.Kardianová), Kvetná 2, 821 08 Bratislava
6. ŠLOSÁR Izidor (Ing.), Sputníkova 3251/1, 821 02 Bratislava
7. ŠLOSÁR Ján (ING.), č.395, 908 75 Studienka
Podiel: 1/568. ŠLOSÁR Izidor (Ing.), Sputníkova 3251/1, 821 02 Bratislava
9. ŠLOSÁR Ján (ING.), č.395, 908 75 Studienka
10. DRAGÚŇOVÁ Anna (r.Koporcová), Dopravná 1426/37, 831 06 Bratislava
11. DRAGÚŇOVÁ Anna (r.Koporcová), Dopravná 1426/37, 831 06 Bratislava
12. Zajacová Mária r. Vrablicová, JUDr., Malé Leváre 18, Malé Leváre, PSČ 908 74, SR
13. Žilavý Jozef r. Žilavý, Sekule, č. 382, SR
14. Nízky Marian r. Nízky, 908 75, Studienka, č. 617, SR
15. Mistecká Oľga r. Hollá, Malé Leváre 460, Malé Leváre, PSČ 908 74, SR
16. Gajdošová Marta r. Kratochvílová, Bajzova 6, Bratislava, PSČ 821 08, SR
17. ŠLOSÁR Izidor (Ing.), Sputníkova 3251/1, 821 02 Bratislava
18. ŠLOSÁR Ján (ING.), č.395, 908 75 Studienka
Podiel: 1/112</t>
  </si>
  <si>
    <t>4290/9</t>
  </si>
  <si>
    <t xml:space="preserve">1. BIKSADSKÁ Anna, D:zom.20.03.1963 (r.Koporcová,m.Jozef)|(SPF)
Podiel: 2/56
2. Koporcová Eva r. Koporcová, Mgr., Mraziarenská 15766/21, Bratislava, PSČ 821 08, SR
4. Orgoň Martin, Uhrova 1, Bratislava, PSČ 831 01, SR
6. BIKSADSKÁ Anna (SPF)
7. CIGÁNIKOVÁ Mária (r.Kardianová), Kvetná 2, 821 08 Bratislava
8. ŠLOSÁR Izidor (Ing.), Sputníkova 3251/1, 821 02 Bratislava
9. ŠLOSÁR Ján (ING.), č.395, 908 75 Studienka
10. ŠLOSÁR Izidor (Ing.), Sputníkova 3251/1, 821 02 Bratislava
11. ŠLOSÁR Ján (ING.), č.395, 908 75 Studienka
12. DRAGÚŇOVÁ Anna (r.Koporcová), Dopravná 1426/37, 831 06 Bratislava
14. DRAGÚŇOVÁ Anna (r.Koporcová), Dopravná 1426/37, 831 06 Bratislava
16. Zajacová Mária r. Vrablicová, JUDr., Malé Leváre 18, Malé Leváre, PSČ 908 74, SR
17. Žilavý Jozef r. Žilavý, Sekule, č. 382, SR
Podiel: 8/56018. NÍZKA Mária (r.Vrablicová), č.269, 908 75 Studienka
19. Mistecká Oľga r. Hollá, Malé Leváre 460, Malé Leváre, PSČ 908 74, SR
20. Kratochvíla Jozef r. Kratochvíla, 908 75, Studienka, č. 254, SR
21. ŠLOSÁR Izidor (Ing.), Sputníkova 3251/1, 821 02 Bratislava
22. ŠLOSÁR Ján (ING.), č.395, 908 75 Studienka
</t>
  </si>
  <si>
    <t>1. SLEZÁK Pavol (1) (SPF), Podiel: 1/8
2. MATKOVIČOVÁ Anna r. Slezáková, D:zom.| 09.06.1988 (1), Podiel: 6/8
3. SMOLÁRIKOVÁ Eva (r.Slezáková) (SPF)
Podiel: 1/8</t>
  </si>
  <si>
    <t>1. Slovenská republika, ,Podiel: 1/1</t>
  </si>
  <si>
    <t>4301/2</t>
  </si>
  <si>
    <t>neevidovaný</t>
  </si>
  <si>
    <t>1708/1</t>
  </si>
  <si>
    <t>1. Ščepka Jaroslav, 908 75, Studienka, č. 86, SR
Podiel: 1/1</t>
  </si>
  <si>
    <t>1708/2</t>
  </si>
  <si>
    <t>1. Martinkovičová Andrea r. Ščepková, Studienka 86, Studienka, PSČ 908 75, SR, Podiel: 1/1</t>
  </si>
  <si>
    <t>1710/1</t>
  </si>
  <si>
    <t>4313/1</t>
  </si>
  <si>
    <t>1. Biksadská Anna r. Ivanová, (zom.26.10.1991) (m.František), Podiel: 17/120
2. Kuželová Alžbeta r. Kuželová, Mgr., Justičná 2710/7, Bratislava, PSČ 811 07, SR
Podiel: 17/120
3. Stanková Jolana r. Jánošová, Pionierska 273, Závod, PSČ 908 72, SR, Podiel: 17/120
4. BABINCOVÁ Cecília (r.Ivanová,m.Rudolf), zom. 21.05.1999, Podiel: 3/24
5. Orgoň František r. Orgoň, 908 75, Studienka, č. 251, SR, Podiel: 1/6
6. ORGOŇOVÁ Anna (r.Kratochvílová), č.324, 908 75 Studienka, Podiel: 17/240
7. SEKÉROVÁ Antónia (r.Kratochvílová), Bakošová 5, 841 03 Bratislava, Podiel: 17/240
8. JANKOVIČOVÁ Marta (r.Vícenová), č.337, 908 75 Studienka, Podiel: 17/240
9. KUŽELOVÁ Alžbeta (Mgr.), Justičná 2710/7, 811 07 Bratislava, Podiel: 17/240</t>
  </si>
  <si>
    <t>4313/2</t>
  </si>
  <si>
    <t>1. Nagyová Mária r. Vícenová, Krajinská 27, Bratislava, SR
Podiel: 1/1</t>
  </si>
  <si>
    <t>1. Osuský Jozef r. Osuský, Jána Kalinčiaka 5683/8, Malacky, PSČ 901 01, SR, Podiel: 15/240
2. Písečný Ľuboslav r. Písečný, 908 75, Studienka, č. 254, SR, Podiel: 105/240
3. Žilavá Terézia r. Babincová, Sádek 231/12, Rohožník, PSČ 906 38, SR, Podiel: 1/5
4. Holásková Jozefa r. Babincová, 908 75, Studienka, č. 93, SR, Podiel: 24/240
5. Tomášková Jaroslava r. Orgoňová, 908 75, Studienka, č. 375, SR, Podiel: 24/240
6. Rigáňová Jozefína r. Drahošová, 908 73, Veľké Leváre, č. 979, SR
Podiel: 24/240</t>
  </si>
  <si>
    <t>4320/1</t>
  </si>
  <si>
    <t>1. Hladíková Mária r. Hrúzová, Studienka 398, Studienka, PSČ 908 75, SR
Podiel: 1/1</t>
  </si>
  <si>
    <t>4320/2</t>
  </si>
  <si>
    <t>1. Hladikova Maria r.Hruzova,Studienka c.398
Podiel: 1/2
2. HLADÍKOVÁ Mária (r.Hrúzová), č.398, 908 75 Studienka, Podiel: 1/2</t>
  </si>
  <si>
    <t>1. Koporec Štefan r. Koporec, 908 75, Studienka, č. 16, SR
Podiel: 1/1</t>
  </si>
  <si>
    <t xml:space="preserve">1. Šišková Mária r. Biksadská, Sološnica, č. 170, SR, Podiel: 1/1     </t>
  </si>
  <si>
    <t>4330/1</t>
  </si>
  <si>
    <t>4330/3</t>
  </si>
  <si>
    <t>1. Částková Anna r. Částková, Ing., 908 75, Studienka, č. 123, SR
Podiel: 1/2
2. Holásková Jozefa r. Babincová, 908 75, Studienka, č. 93, SR
Podiel: 1/2</t>
  </si>
  <si>
    <t>4330/4</t>
  </si>
  <si>
    <t>1. Čierna Mária r. Částková, Wolkrova 1084/19, Bratislava, PSČ 851 01, SR
Podiel: 4/8
2. Holásková Jozefa, r.Babincová,Studienka 93
Podiel: 4/8</t>
  </si>
  <si>
    <t>1. Smoláriková Janka r. Vícenová, 908 75, Studienka, č. 15, SR
2. SMOLÁRIK Vít (Ing.), Pavlovova 14, 821 08 Bratislava
3. Sádovská Helena r. Smoláriková, Ing., Tupolevova 1, Bratislava, PSČ 851 01, SR
4. KRÁLOVÁ Jana (r.Smoláriková Ing.), Palkovičova 13, 821 08 Bratislava
5. UHL Terézia (r.Ullerová), Fasangasse 10, 111 11 Langenzersdorf
6. ULLER Ján, č.331, 908 75 Studienka
7. ULLEROVÁ Mária, č.245, 908 75 Studienka
8. POPOVIČOVÁ Jana (r.Ullerová), J.Hollého 1093, 908 41 Šaštín-Stráže
9. ULLER Marián, č.244, 908 75 Studienka
10. Popovičová Jana r.Ullerová,Šaštín-Stráže,J.Hollého 1093
11. Durčáková Monika r. Smoláriková, 908 75, Studienka, č. 335, SR
12. Liptáková Mária r. Kuťková, Ing., Rusovská 3662/9, Bratislava, PSČ 851 01, SR</t>
  </si>
  <si>
    <t>4348/1</t>
  </si>
  <si>
    <t>1. SCHUSTER PETER ING.A MILOTA R.CEROVSKA BRATISLAVA BAZOVSKEHO
Podiel: 1/1</t>
  </si>
  <si>
    <t>4348/2</t>
  </si>
  <si>
    <t>1. SELEŠTIANSKA Alena (r.Vicenová), Beňadicka 15, 851 06 Bratislava
Podiel: 1/3
2. ORGOŇOVÁ Božena (r.Vicenová RNDr.), Kukučínova 95, 901 01 Malacky
Podiel: 1/3
3. RAITLOVÁ Milina (r.Vícenová), Andrusovova 6, 851 01 Bratislava
Podiel: 1/3</t>
  </si>
  <si>
    <t>1. KOPORCOVÁ Katarína (r.Báchorová), č.281, 908 75 Studienka
Podiel: 5/12
2. STOPKOVÁ Anna (r.Nízka), č.387, 908 75 Studienka
Podiel: 1/4
3. Orlík Vladimír r. Orlík, 908 75, Studienka, č. 475, SR
Podiel: 1/12
4. NÍZKA Anna (r.Juríková), č.437, 908 75 Studienka
Podiel: 1/4</t>
  </si>
  <si>
    <t>1. SELEŠTIANSKA Alena (r.Vicenová), Beňadicka 15, 851 06 Bratislava, Podiel: 1/3
2. ORGOŇOVÁ Božena (r.Vicenová RNDr.), Kukučínova 95, 901 01 Malacky, Podiel: 1/3
3. RAITLOVÁ Milina (r.Vícenová), Andrusovova 6, 851 01 Bratislava, Podiel: 1/3</t>
  </si>
  <si>
    <t>1. Mlynarovičová Mária r. Šišoláková, 908 75, Studienka, č. 530, SR
Podiel: 12/64
2. Bachurová Gabriela r. Žilavá, Mgr., Štefánikova 709/65, Senica, SR
Podiel: 12/64
3. Smolárik Oto r. Smolárik, Ing., Pokroku 17, Košice, PSČ 040 11, SR
Podiel: 12/64
4. Hrúzová Antónia r. Vicenová, Ing., 908 75, Studienka, č. 393, SR
Podiel: 7/64
5. Bilkovič Marian r. Bilkovič, Ing., Halašova 9, Bratislava, PSČ 831 03, SR
Podiel: 7/64
6. Felgerová Simona r. Felgerová, Miletičova 578/46, Bratislava, PSČ 821 08, SR
Podiel: 7/64
7. VICEN JAROLIM ING. BRATISLAVA NARCISOVA 2
Podiel: 7/64</t>
  </si>
  <si>
    <t>4362/2</t>
  </si>
  <si>
    <t>1. Koporec Ján,Studienka č.268
Podiel: 1/2
2. Čermák Štefan r. Čermák, Budovateľská 2514/16, Malacky, PSČ 901 01, SR
Podiel: 1/2</t>
  </si>
  <si>
    <t>1729/2</t>
  </si>
  <si>
    <t>1. KOPORCOVÁ Mária r. Ivanová, D:zom. 10.12.1976(SPF)
Podiel: 1/2
2. Náterová Terézia r. Šťastná, J.J.Boora 1466/2, Holíč, SR
Podiel: 1/2</t>
  </si>
  <si>
    <t>4378/4</t>
  </si>
  <si>
    <t>1. Ölvedyová Janka r. Veselá, MUDr., 908 75, Studienka, č. 99, SR
Podiel: 1/1</t>
  </si>
  <si>
    <t>4378/2</t>
  </si>
  <si>
    <t>4392/3</t>
  </si>
  <si>
    <t>1. Dobrovodský Andrej r. Dobrovodský, Malé námestie 2873/22, Malacky, PSČ 901 01, SR
Podiel: 4/5
2. CHVALOVÁ Katarína (SPF)
Podiel: 1/5</t>
  </si>
  <si>
    <t>4393/2</t>
  </si>
  <si>
    <t>2. Vícen František r. Vícen, Studienka 12, Studienka, PSČ 908 75, SR
Podiel: 1/2
3. Ifková Anna r. Vícenová, Studienka 101, Studienka, PSČ 908 75, SR
Podiel: 1/2</t>
  </si>
  <si>
    <t>4405/2</t>
  </si>
  <si>
    <t>1. Kuželová Alžbeta r. Kuželová, Mgr., Justičná 2710/7, Bratislava, PSČ 811 07, SR
2. Smoláriková Katarína, (SPF)
3. Slezáková Mária, (:zom. r.Ivanová,m.Pavol)
4. Smoláriková Tereza, (maloletá SPF)
5. Smoláriková Jozefa, (maloletá SPF)
6. Stanková Jolana r. Jánošová, Pionierska 273, Závod, PSČ 908 72, SR
7. Osuská Mária, (r.Chválová,m.Jozef SPF)
8. Chválová Anna, D:zom. r.Smoláriková,m.František SPF
9. Slezáková Mária, D:zom. r.Ivanová,m.Pavol
10. Smoláriková Tereza, (maloletá SPF)
11. Maderová Katarína r. Jánošová, 90875, Studienka, č. 139, SR
12. Chválová Anna, D:zom.r.Smoláriková,m.František SPF
13. Hasičková Anna r. Pírová, Láb 366, Láb, PSČ 90067, SR
14. Smoláriková Katarína, D:(SPF)
15. Biksadská Anna r. Ivanová, (zom.26.10.1991) (m.František)
16. Smoláriková Jozefa, (maloletá SPF)
17. Písečná Anna r. Slezáková, 908 75, Studienka, č. 349, SR
18. Biksadská Anna r. Ivanová, (zom.26.10.1991) (m.František)
19. Dopjera Ján r. Dopjera, Ing., Martinengova 2, Bratislava, PSČ 811 02, SR
21. Písečný Ľuboslav r. Písečný, 908 75, Studienka, č. 254, SR
22. Smoláriková Janka r. Vícenová, 908 75, Studienka, č. 15, SR
23. Smolárik Vít r. Smolárik, Ing., Pavlovova 14, Bratislava, PSČ 821 08, SR
24. Sádovská Helena r. Smoláriková, Ing., Tupolevova 1, Bratislava, PSČ 851 01, SR
25. Králová Jana r. Smoláriková, Ing., Palkovičova 13, Bratislava, PSČ 821 08, SR
26. Orgoňová Anna r. Kratochvílová, 908 75, Studienka, č. 324, SR
27. Sekérová Antónia r. Kratochvílová, Bakošova 4, Bratislava, PSČ 
28. Gregorová Veronika r. Chválová, 907 36, Sološnica, č. 321, SR
29. Podolcová Mária r. Chválová, 907 36, Sološnica, č. 256, SR
30. Jankovičová Marta r. Vícenová, 908 75, Studienka, č. 337, SR
31. Kuželová Alžbeta, Mgr., Justičná 2710/7, Bratislava, PSČ 811 07, SR
32. Žilavá Mária r. Horvátová, 908 75, Studienka, č. 334, SR
33. Žilavý Vít r. Žilavý, 908 75, Studienka, č. 262, SR
34. Kontová Mária r. Žilavá, 925 07, Mostová, č. 140, SR
35. Durčáková Monika r. Smoláriková, 908 75, Studienka, č. 335, SR
37. Stanková Jolana r. Jánošová, Pionierska 273, Závod, PSČ 908 72, SR
38. Gúth Joachim r. Gúth, 908 73, Veľké Leváre, č. 677, SR
39. Jánošová Jarmila r. Jánošová, Budovatelú 2327, Most, ČR
40. Jánoš Lubomír r. Jánoš, Božkova 574/29, Karviná, ČR
41. Liptáková Mária r. Kuťková, Ing., Rusovská 3662/9, Bratislava, PSČ 851 01, SR</t>
  </si>
  <si>
    <t>4406/2</t>
  </si>
  <si>
    <t>1. IVAN Alex (ž.Paulína) (SPF)
2. IVKOVÁ Mária (r.Osuská,m.Michal) (SPF)
3. SMOLÁRIKOVÁ Katarína (SPF)
4. SMOLÁRIKOVÁ Tereza (maloletá) (SPF)
5. OSUSKÁ Jozefína (maloletá) (SPF)
6. PÍSEČNÁ Anna r. Slezáková, 908 75, Studienka, č. 349, SR
7. SMOLÁRIKOVÁ Tereza (maloletá) (SPF)
8. SMOLÁRIKOVÁ Katarína (SPF)
9. Slezáková Mária r. Ivanová, D:zom.|(m.Pavol)
10. OSUSKÁ Mária (maloletá) (SPF)
11. IVKOVÁ Mária (r.Osuská,m.Michal) (SPF)
12. Dopjera Ján r. Dopjera, Ing., Martinengova 2, Bratislava, PSČ 811 02, SR
13. BIKSADSKÁ Jozefa r. Klamíková, 908 75, Studienka, č. 102, SR
14. Biksadská Agnesa r. Grajzová, Školské námestie 388/43, Rohožník, PSČ 906 38, SR
15. BIKSADSKÝ Ivan, 908 75, Studienka, č. 531, SR
16. PÍSEČNÝ Ľuboslav, 908 75, Studienka, č. 254, SR</t>
  </si>
  <si>
    <t>4420/2</t>
  </si>
  <si>
    <t>1. KRATOCHVÍLOVÁ Emília (r.Ullerová,m.Ján) (SPF)
2. Sekáč Stanislav r. Sekáč, 908 75, Studienka, č. 207, SR</t>
  </si>
  <si>
    <t>4420/5</t>
  </si>
  <si>
    <t>1. STUPAVSKÁ Anna, D:zom.26.06.1990 (r.Ullerová,m.Kamil)
Podiel: 1/4
2. STUPAVSKÝ Kamil, D:zom.02.02.1976 (ž.Anna r.Ullerová)|(SPF)
Podiel: 1/4
3. VÍCEN Ján, D:zom. 09.09.1983 (ž.Mária r.Ullerová)|(SPF)
Podiel: 1/4
4. VÍCENOVÁ Mária, D:zom. 08.10.1981 (r.Ullerová,m.Ján)|(SPF)
Podiel: 1/4</t>
  </si>
  <si>
    <t>4422/2</t>
  </si>
  <si>
    <t>1. Uller Miroslav r. Uller, Ing., 908 75, Studienka, č. 331, SR
Podiel: 1/1</t>
  </si>
  <si>
    <t>4428/2</t>
  </si>
  <si>
    <t>1. Orgoň František r. Orgoň, 908 75, Studienka, č. 251, SR
2. Mládková Oľga r. Šimková, Hurbanova 607/46, Malacky, PSČ 901 01, SR
3. ŠIMEK Vendelín, zom. 02.06.1992
4. ORGOŇ Milan (ž.Maria r.Rosová), č.365, 908 75 Studienka
5. Mlynarovičová Jana r. Vícenová, 908 75, Studienka, č. 371, SR
6. ORGOŇOVÁ Valéria (r.Orgoňová), č.357, 908 75 Studienka
7. Havlík Peter, Školské námestie 383/25, Rohožník, SR
8. Havlík Juraj, Rohožník, č. 382, SR</t>
  </si>
  <si>
    <t>1. Rybecký Rudolf r. Rybecký, 908 75, Studienka, č. 391, SR
Podiel: 1/4
2. Tančibok Róbert r. Tančibok, 908 75, Studienka, č. 106, SR
Podiel: 6/8</t>
  </si>
  <si>
    <t>4434/1</t>
  </si>
  <si>
    <t>1. Orlíková Jozefína r. Vícenová, 908 75, Studienka, č. 546, SR, Podiel: 1/3
2. Holásek Milan r. Holásek, Družstevná 1342/19, Šenkvice, SR, Podiel: 1/3
3. SMOLÁRIKOVÁ Janka (r.Vícenová,m.Emil), č.15, 908 75 Studienka, Podiel: 1/3</t>
  </si>
  <si>
    <t>4434/2</t>
  </si>
  <si>
    <t>1. MLYNAROVIČOVÁ Elígia (r.Šibalíková), č.152, 908 75 Studienka, Podiel: 1/4
2. Šibalíková Františka r. Mrázová, Studienka 148, Studienka, PSČ 908 75, SR, Podiel: 1/4
3. Antálková Ľudmila r. Majerová, Ing., Kukučínova 2312/70, Malacky, PSČ 901 01, SR
Podiel: 1/4
4. Šibalík Jozef r. Šibalík, Levárska 1183/96, Gajary, PSČ 900 61, SR, Podiel: 1/4</t>
  </si>
  <si>
    <t>4435/1</t>
  </si>
  <si>
    <t>1. VAGNEROVA ANNA R.VICENOVA,HAVIROV,ZAPOTOCKEHO 35/449
Podiel: 1/1</t>
  </si>
  <si>
    <t>4435/2</t>
  </si>
  <si>
    <t>1. Smolárik Oto r. Smolárik, Ing., Pokroku 17, Košice, PSČ 040 11, SR, Podiel: 1/4
5. Smolárik Stanislav,Malacky,Záhorácka č.1937/75, Podiel: 1/6
6. Smolárik Robert r. Smolárik, Jedľová 8, Bratislava, PSČ 821 07, SR, Podiel: 3/12
7. Hušková Veronika r.Smoláriková,Moravský Sv.Ján č.356, Podiel: 1/6
8. Smolárik Stanislav r. Smolárik, Záhorácka 1937/75, Malacky, SR, Podiel: 1/12
10. Húšková Veronika r. Smoláriková, Moravský Sv.Ján, č. 356, SR, Podiel: 1/12</t>
  </si>
  <si>
    <t>4440/2</t>
  </si>
  <si>
    <t>1. Smoláriková Silvia r. Smoláriková, Zombova 1301/27, Košice-Sídlisko KVP, PSČ 040 23, SR, Podiel: 3/40
2. GABRIŠ Ján (maloletý) (SPF), Podiel: 7/1000
3. GABRIŠOVÁ Terézia (SPF), Podiel: 7/1000
4. Gabriš Pavel r. Gabriš, Veľkomoravská 2416/16, Malacky, PSČ 901 01, SR, Podiel: 7/50
6. ORLÍK Jozef (1) (SPF), Podiel: 35/1000
8. GABRIŠ Pavol (maloletý,1) (SPF), Podiel: 7/1000
9. GABRIŠ František (maloletý,2) (SPF), Podiel: 7/1000
10. ORLÍKOVÁ Anna (maloletá,1) (SPF), Podiel: 23/200
11. GABRIŠ Jozef (maloletý,1) (SPF), Podiel: 7/1000
12. GABRIŠ Ján (SPF), Podiel: 15/250
13. ORLÍK Jozef (1) (SPF), Podiel: 35/250
14. GABRIŠ Ján (4) (SPF), Podiel: 20/250
15. GÁBRIŠ Jozef (maloletý) (SPF), Podiel: 35/1000
16. ORLÍKOVÁ Kristína, D:zom. 28.02.1953(r.Gabrišová,m.Jozef)|(SPF)
Podiel: 15/250
17. SMOLÁRIK Stanislav, Záhorácka 1937/75, 901 01 Malacky, Podiel: 150/3000
18. Smolárik Anton,Bratislava,Jedľová č.8, Podiel: 150/3000
19. HUŠKOVÁ Veronika (r.Smoláriková), č.d.356, 908 71 Moravský Ján, Podiel: 150/3000
21. Smolárik Stanislav r. Smolárik, Záhorácka 1937/75, Malacky, SR, Podiel: 1/40
22. Smolárik Robert r. Smolárik, Jedľová 8, Bratislava, PSČ 821 07, SR, Podiel: 1/40
23. Húšková Veronika r. Smoláriková, Moravský Sv.Ján, č. 356, SR, Podiel: 1/40</t>
  </si>
  <si>
    <t>1101/1</t>
  </si>
  <si>
    <t>4440/1</t>
  </si>
  <si>
    <t>4441/1</t>
  </si>
  <si>
    <t>4446/1</t>
  </si>
  <si>
    <t>1. Beňová Bibiana r. Rybanská, Chrenova 374, Chrabrany, PSČ 955 01, SR
Podiel: 1/1</t>
  </si>
  <si>
    <t>4447/1</t>
  </si>
  <si>
    <t>4452/1</t>
  </si>
  <si>
    <t>1. Ježovičová Mária r. Ivanová, Dunajská Lužná, č. 950, SR, Podiel: 1/5
2. Maslinová Ružena r. Ivanová, Studienka 587, Studienka, PSČ 908 75, SR, Podiel: 1/5
3. IVANOVÁ Anna (rč.14-55-21/701 ,zomrela) (SPF), Podiel: 1/5
4. Šefčík Jozef r. Šefčík, Ing., K.Adlera 15, Bratislava, SR, Podiel: 1/5
5. IVANOVÁ Anna (rč.14-55-21/701 ,zomrela) (SPF), Podiel: 1/5</t>
  </si>
  <si>
    <t>4453/1</t>
  </si>
  <si>
    <t>1. Smoláriková Silvia r. Smoláriková, Zombova 1301/27, Košice-Sídlisko KVP, PSČ 040 23, SR, Podiel: 1/40
2. Jurkáčková Zdenka r. Nemečkayová, 900 63, Jakubov, č. 375, SR, Podiel: 2/10
3. Šťastný Anton r. Šťastný, 908 75, Studienka, č. 270, SR, Podiel: 2/10
4. Žilavý Vít r. Žilavý, 908 75, Studienka, č. 262, SR
Podiel: 1/5
5. Biksadský František r. Biksadský, 908 75, Studienka, č. 132, SR, Podiel: 1/10
8. Žilavá Mária r. Horvátová, 908 75, Studienka, č. 334, SR, Podiel: 80/1200
9. Žilavý Vít r. Žilavý, 908 75, Studienka, č. 262, SR
Podiel: 80/1200
10. Kontová Mária r. Žilavá, 925 07, Mostová, č. 140, SR
Podiel: 80/1200
11. Smolárik Stanislav r. Smolárik, Záhorácka 1937/75, Malacky, PSČ 901 01, SR, Podiel: 20/1200
12. Smolárik Anton r. Smolárik, Jedľová 8, Bratislava, PSČ 821 07, SR, Podiel: 20/1200
13. Húšková Veronika r. Smoláriková, 908 71, Moravský Svätý Ján, č. 356, SR, Podiel: 20/1200
14. Smolárik Stanislav r. Smolárik, Záhorácka 1937/75, Malacky, PSČ 901 01, SR, Podiel: 1/120
15. Smolárik Robert r. Smolárik, Jedľová 8, Bratislava, PSČ 821 07, SR, Podiel: 1/120
16. Hušková Veronika r. Smoláriková, 908 71, Moravský Svätý Ján, č. 356, SR, Podiel: 1/120</t>
  </si>
  <si>
    <t>4454/1</t>
  </si>
  <si>
    <t>4462/1</t>
  </si>
  <si>
    <t>1. Vícen Marián r. Vícen, Ing., Drieňová 625/25, Malinovo, PSČ 900 45, SR, Podiel: 18/432
2. Bačová Emília r. Durčáková, 908 75, Studienka, č. 36, SR, Podiel: 1/12
3. Gábriš Vladimír r. Gábriš, Lakšárska Nová Ves 80, Lakšárska Nová Ves, PSČ 908 76, SR, Podiel: 2/9
4. Dobrovodská Vrabčeková Mária r. Vrabčeková, Fedákova 1940/2, Bratislava, PSČ 841 02, SR, Podiel: 4/72
6. VRABČEKOVÁ Jozefína (r.Štafenová), Hviezdoslavova 36, 901 01 Malacky, Podiel: 1/72
7. KOCHANOVÁ Jarmila (r.Vrabčeková), Záhoracká 32, 901 01 Malacky, Podiel: 1/72
8. VRABČEK Rudolf, Nálepkova 12, 901 01 Malacky, Podiel: 1/72
9. PARTLOVÁ Dana (r.Vrabčeková), Malinovského 33, 901 01 Malacky, Podiel: 1/72
10. MOŠOVSKÁ Janka (r.Kadlíčková), č.77, 908 75 Studienka, Podiel: 1/24
11. ĎURČOVÁ Ľudmila (r.Kadlíčková), č.187, 908 75 Studienka, Podiel: 1/72
12. KADLÍČEK Vít, Bernolákova 2422/17, 901 01 Malacky, Podiel: 1/72
13. VICENOVÁ Jaroslava (r.Kadlíčková), Kukučínova 91, 901 01 Malacky, Podiel: 1/72
14. DURČÁK Vladimír, č.157, 908 75 Studienka, Podiel: 12/72
15. Vícen Boris r. Vícen, Ing., Drieňová 19, Malinovo, PSČ 900 45, SR, Podiel: 18/432
16. VRABLICOVÁ Alžbeta (r.Durčáková), Hubenného 16, 831 05 Bratislava, Podiel: 36/432
17. DURČÁK Vladimír, č.566, 908 75 Studienka, Podiel: 8/432
18. DURČÁK Jozef, č.318, 908 75 Studienka, Podiel: 8/432
19. ANTÁLKOVÁ Darina (r.Durčáková), č.255, 908 75 Studienka,, Podiel: 8/432
20. PROKOPOVÁ Emília (R.IFKOVÁ), Štúrova 1462/67, 901 01 Malacky, Podiel: 24/432
21. Ifka Ľubomír, Majerníkova 3008/14, Bratislava, SR, Podiel: 24/432</t>
  </si>
  <si>
    <t>4462/2</t>
  </si>
  <si>
    <t>4463/1</t>
  </si>
  <si>
    <t>1. Šlosárová Elena r. Slezáková, 908 75, Studienka, č. 395, SR, Podiel: 52/54
2. TANČIBOK Ondrej (3) (SPF), Podiel: 1/27</t>
  </si>
  <si>
    <t>4468/1</t>
  </si>
  <si>
    <t>1. Šlosárová Elena r. Slezáková, 908 75, Studienka, č. 395, SR, Podiel: 50/54
2. TANČIBOK Ondrej (3) (SPF), Podiel: 1/27
5. Mičeková Mária r. Vallová, Budovateľská 2509/7, Malacky, PSČ 901 01, SR
Podiel: 1/27</t>
  </si>
  <si>
    <t>4469/1</t>
  </si>
  <si>
    <t>1. Valla Alojz r. Valla, Studenohorská 2060/15, Bratislava, SR, Podiel: 9/144
3. VALLA Ferdinand (SPF), Podiel: 1/144
4. VALLA Pavol, zom. 13.11.1963 (SPF)
Podiel: 1/144
5. VALLA Ján, zom. 24.03.1990, Podiel: 1/144
6. VALLA Alojz, Studenohorská 2060/15, 841 03 Bratislava, Podiel: 9/18
7. VALLA Štefan (ž.Anna r.Ščasná) (SPF)
Podiel: 1/18
8. VALLA Jozef (SPF), Podiel: 1/144
9. VALLOVÁ Františka (r.Sojáková) (SPF)
Podiel: 1/18
10. VALLA Ferdinand (SPF), Podiel: 1/18
11. VALLOVÁ Františka (r.Sojáková) (SPF)
Podiel: 1/144
12. VALLA Jozef (SPF), Podiel: 1/18
13. VALLA Štefan (ž.Anna r.Ščasná) (SPF), Podiel: 1/144
14. VALLA Pavol, zom. 13.11.1963 (SPF)
Podiel: 1/18
15. VALLA Ján, zom. 24.03.1990, Podiel: 1/18
16. VALLOVÁ Anna (maloletá) (SPF)
Podiel: 1/144
17. VALLOVÁ Anna (maloletá) (SPF), Podiel: 1/18</t>
  </si>
  <si>
    <t>4468/2</t>
  </si>
  <si>
    <t>1. BIKSADSKÝ Ivan, č.531, 908 75 Studienka a BIKSADSKÁ Mária (r.Valovičová), č.531, 908 75 Studienka, Podiel: 1/1</t>
  </si>
  <si>
    <t>4476/5</t>
  </si>
  <si>
    <t>1. Sokolová Eva r. Vícenová, Ing., Štúrova 1473/89, Malacky, PSČ 901 01, SR
Podiel: 1/3
2. Litomerická Daniela r.Vicenová,Bratislava,Ružová dolina 11
Podiel: 1/3
3. Vicenová Alena r.Vicenová,Studienka 158
Podiel: 1/3</t>
  </si>
  <si>
    <t>4477/1</t>
  </si>
  <si>
    <t>1. OSUSKÁ Mária (maloletá) (SPF)
Podiel: 1/8
2. OSUSKÁ Jozefína (maloletá) (SPF)
Podiel: 1/8
3. Dopjera Ján r. Dopjera, Ing., Martinengova 2, Bratislava, PSČ 811 02, SR
Podiel: 6/8</t>
  </si>
  <si>
    <t>1. OSUSKÁ Mária (maloletá) (SPF), Podiel: 1/8
2. OSUSKÁ Jozefína (maloletá) (SPF), Podiel: 1/8
3. Dopjera Ján r. Dopjera, Ing., Martinengova 2, Bratislava, PSČ 811 02, SR, Podiel: 6/8</t>
  </si>
  <si>
    <t>1196/2</t>
  </si>
  <si>
    <t>1. Valter Matúš r. Valter a Lýdia Valter r. Šlosarová, 908 75, Studienka, č. 151, SR
Podiel: 1/1</t>
  </si>
  <si>
    <t>1196/1</t>
  </si>
  <si>
    <t>1. Moricová Alžbeta, (SPF), Podiel: 1/10
2. Valter Matúš r. Valter a Lýdia Valter r. Šlosarová, 908 75, Studienka, č. 151, SR
Podiel: 2/5
3. Moricová Karolína, (SPF), Podiel: 1/10
4. Moricová Eleonora, (SPF), Podiel: 1/10
5. Krajčírová Valéria r. Moricová, Ľ Fullu 2777/12, Malacky, PSČ 901 01, SR, Podiel: 1/10
7. ŠIšuláková Karolína r. Moricová, 900 62, Kostolište, č. 150, SR, Podiel: 1/10
8. Zdarilová Eleonóra r. Moricová, 798 24, Pivín, č. 115, SR, D:Pivín, Podiel: 1/10</t>
  </si>
  <si>
    <t>1196/3</t>
  </si>
  <si>
    <t>4485/1</t>
  </si>
  <si>
    <t>. Moricová Alžbeta, (SPF), Podiel: 1/10
2. Kriška Štefan r. Kriška, Pivovar 196, Gajary, PSČ 900 61, SR, Podiel: 2/10
3. Moricová Karolína, (SPF), Podiel: 1/10
4. Moricová Eleonora, (SPF), Podiel: 1/10
5. Krajčírová Valéria r. Moricová, Ľ Fullu 2777/12, Malacky, PSČ 901 01, SR, Podiel: 1/10
6. Olivová Viera r. Ambrová, Záhorácka 1930/35, Malacky, PSČ 901 01, SR, Podiel: 2/10
7. ŠIšuláková Karolína r. Moricová, 900 62, Kostolište, č. 150, SR, Podiel: 1/10
9. Zdarilová Eleonóra r. Moricová, 798 24, Pivín, č. 115, SR, D:Pivín, Podiel: 1/10</t>
  </si>
  <si>
    <t>1130/3</t>
  </si>
  <si>
    <t>1. GABRIŠOVÁ Terézia (r.Koporcová,m.Michal), zom. 28.08.1966 (SPF), Podiel: 3/4
2. GABRIŠ Ján (3) (SPF), Podiel: 1/4</t>
  </si>
  <si>
    <t>1. Pullmann Ernest r. Pullmann, Tranovského 2183/37, Bratislava, PSČ 841 02, SR, Podiel: 1/4
2. Kopčová Lýdia r. Kulošťáková, Bernolákova 2422/34, Malacky, PSČ 901 01, SR
Podiel: 1/4
3. Janča Viliam r. Janča, 908 75, Studienka, č. 666, SR, Podiel: 1/4
4. Gabrišová Anna r. Kosačíková, Škultétyho 1635/2, Malacky, PSČ 901 01, SR, Podiel: 1/4</t>
  </si>
  <si>
    <t>1. Kratochvíl Ján, (SPF), Podiel: 5/24
2. Kratochvílová Anna, (SPF), Podiel: 5/24
3. Kratochvílová Mária, D:zom. 02.12.1958 r.Ullerová,m.František SPF, Podiel: 3/8
4. Jankovič Peter r. Jankovič, Záhorácka 1930/33, Malacky, PSČ 901 01, SR, Podiel: 5/24</t>
  </si>
  <si>
    <t>1. ORGOŇOVÁ Helena (r.Hrúzová,nar.15.08.1865) (SPF)
Podiel: 2/8
2. ORGOŇ Štefan (ž. Helena r. Hrúzová) (SPF)
Podiel: 3/8
4. Nagyová Mária r. Vícenová, Krajinská 27, Bratislava, SR, Podiel: 1/8
5. Zajacová Mária r. Vrablicová, JUDr., Malé Leváre 18, Malé Leváre, PSČ 908 74, SR, Podiel: 2/80
6. Durčák Vlastimil r. Durčák a Eva Durčáková r. Juríková, Studienka 320, Studienka, PSČ 908 75, SR, Podiel: 1/40
7. Žilavý Jozef r. Žilavý, Sekule, č. 382, SR, Podiel: 2/80
8. Mistecká Oľga r. Hollá, Malé Leváre 460, Malé Leváre, PSČ 908 74, SR, Podiel: 1/40
9. Nízky Marian r. Nízky, 908 75, Studienka, č. 617, SR, Podiel: 1/80
12. NÍZKA Mária (r.Vrablicová), č.269, 908 75 Studienka, Podiel: 1/80
15. Čermák Štefan r. Čermák, Budovateľská 2514/16, Malacky, PSČ 901 01, SR, Podiel: 1/16
16. Koporec Ján,Studienka č.268, Podiel: 1/16</t>
  </si>
  <si>
    <t>1092/1</t>
  </si>
  <si>
    <t>1835/7</t>
  </si>
  <si>
    <t>1851/1</t>
  </si>
  <si>
    <t>1851/9</t>
  </si>
  <si>
    <t>1. Janota Stanislav r. Janota, MUDr.,CSc., Haanova 13, Bratislava, PSČ 851 04, SR
Podiel: 1/3
2. Janotová Magdaléna r. Janotová, PhDr., Kozia 15, Bratislava, PSČ 811 03, SR, Podiel: 1/3
3. Janota Marián r. Janota, JUDr., Bajzova 233/8, Bratislava, PSČ 821 08, SR, Podiel: 1/3</t>
  </si>
  <si>
    <t>1851/8</t>
  </si>
  <si>
    <t>911/2</t>
  </si>
  <si>
    <t>1867/1</t>
  </si>
  <si>
    <t>705/2</t>
  </si>
  <si>
    <t>1865/1</t>
  </si>
  <si>
    <t>1867/11</t>
  </si>
  <si>
    <t>1. Drinka Jozef r. Drinka, Ing., Studienka 578, Studienka, PSČ 908 75, SR, Podiel: 1/1</t>
  </si>
  <si>
    <t>1867/12</t>
  </si>
  <si>
    <t>655/20</t>
  </si>
  <si>
    <t>974/3</t>
  </si>
  <si>
    <t>1878/1</t>
  </si>
  <si>
    <t>1878/2</t>
  </si>
  <si>
    <t>1879/19</t>
  </si>
  <si>
    <t>1879/1</t>
  </si>
  <si>
    <t>10962/1</t>
  </si>
  <si>
    <t>1. Maderová Katarína r. Jánošová, 90875, Studienka, č. 139, SR, Podiel: 17/480
2. Biksadská Anna r. Ivanová, (zom.26.10.1991) (m.František), Podiel: 17/120
3. Stanková Jolana r. Jánošová, Pionierska 273, Závod, PSČ 908 72, SR, Podiel: 17/120
4. Možná Jarmila r. Orgoňová, 908 75, Studienka, č. 569, SR, Podiel: 1/6
5. BABINCOVÁ Cecília, D:zom. 21.05.1999(r.Ivanová,m.Rudolf), Podiel: 3/24
6. ORGOŇOVÁ Anna (r.Kratochvílová), č.324, 908 75 Studienka, Podiel: 17/240
7. SEKÉROVÁ Antónia (r.Kratochvílová), Bakošová 5, 841 03 Bratislava, Podiel: 17/240
8. JANKOVIČOVÁ Marta (r.Vícenová), č.337, 908 75 Studienka, Podiel: 17/240
9. KUŽELOVÁ Alžbeta (Mgr.), Justičná 2710/7, 811 07 Bratislava, Podiel: 17/240
10. Stanková Jolana r. Jánošová, Pionierska 273, Závod, PSČ 908 72, SR, Podiel: 17/480
11. Gúth Jozef r. Gúth, Štefánikova 1016/47, Kúty, PSČ 908 01, SR, Podiel: 17/480
12. Jánošová Jarmila r. Jánošová, Budovatelú 2327, Most, ČR, Podiel: 17/960
13. Jánoš Lubomír r. Jánoš, Božkova 574/29, Karviná, ČR, Podiel: 17/960</t>
  </si>
  <si>
    <t>10962/119</t>
  </si>
  <si>
    <t>10962/95</t>
  </si>
  <si>
    <t>10962/94</t>
  </si>
  <si>
    <t>1. Pekár Roman r. Pekár, Lachova 1609/32, Bratislava, PSČ 851 03, SR, Podiel: 1/5
2. SMOLÁRIKOVÁ Mária (r.Osuská), č.258, 908 75 Studienka, Podiel: 1/5
3. ZECHELOVÁ Anna (r.Žilavá,m.Štefan) (SPF)
Podiel: 1/5
4. SMOLÁRIKOVÁ Mária (r.Osuská), č.258, 908 75 Studienka, Podiel: 1/5
5. NÍZKY Jaroslav, č.235, 908 75 Studienka
Podiel: 1/5</t>
  </si>
  <si>
    <t>10960/5</t>
  </si>
  <si>
    <t>10960/6</t>
  </si>
  <si>
    <t>1. Západoslovenská distribučná a.s., Čulenova 6, Bratislava, PSČ 816 47, SR
Podiel: 1/1</t>
  </si>
  <si>
    <t>1865/2</t>
  </si>
  <si>
    <t>985/22</t>
  </si>
  <si>
    <t>1865/3</t>
  </si>
  <si>
    <t>985/23</t>
  </si>
  <si>
    <t>1. SMOLÁRIKOVÁ Eva (r.Slezáková) (SPF), Podiel: 1/16
2. Slezák Pavol r. Slezák, (zom.18.05.1960 (2) (SPF), Podiel: 1/16
3. Kardian Juraj r. Kardian a Denisa Kardianová r. Mullerová, Studienka 45, Studienka, PSČ 908 75, SR, (manž.: Čiastonek 1422, Šaštín Stráže), Podiel: 35/64
8. Adamík Miroslav r. Adamík a Dana Adamíková r. Peniašková, 908 75, Studienka, č. 627, SR, Podiel: 21/64</t>
  </si>
  <si>
    <t>3416/2</t>
  </si>
  <si>
    <t>1. Ščepková Mária r. Ivanová, 908 75, Studienka, č. 86, SR,, Podiel: 13/56
2. KIMLIČKA Štefan (20) (SPF), Podiel: 5/112
4. KIMLIČKOVÁ Pavlína (19) (SPF), Podiel: 5/112
5. Sokolová Eva r. Vícenová, Ing., Štúrova 1473/89, Malacky, PSČ 901 01, SR, Podiel: 12/112
6. ŠČEPKOVÁ Mária (r.Ivanová), č.86, 908 75 Studienka, Podiel: 2/16
7. KIMLIČKOVÁ Pavlína (18) (SPF), Podiel: 1/16
9. KIMLIČKA Štefan (19) (SPF), Podiel: 1/16
11. VÍCENOVÁ Jozefína (r.Kimličková,nar.27.02.1902,zom.) (SPF), Podiel: 1/16
12. VÍCENOVÁ Jozefína (r.Kimličková,nar.27.02.1902,zom.) (SPF), Podiel: 5/112
13. BIKSADSKÝ František (8), č.132, 908 75 Studienka, Podiel:, 12/112
14. Kimlička Jozef r. Kimlička, 900 63, Jakubov, č. 433, SR,, Podiel: 12/224
15. Kimlička Pavol r. Kimlička, 908 75, Studienka, č. 536, SR,, Podiel: 12/224</t>
  </si>
  <si>
    <t>1. Ščepková Mária r. Ivanová, 908 75, Studienka, č. 86, SR
Podiel: 13/56
2. KIMLIČKA Štefan (20) (SPF), Podiel: 5/112
4. KIMLIČKOVÁ Pavlína (19) (SPF), Podiel: 5/112
5. Sokolová Eva r. Vícenová, Ing., Štúrova 1473/89, Malacky, PSČ 901 01, SR, Podiel: 12/112
6. ŠČEPKOVÁ Mária (r.Ivanová), č.86, 908 75 Studienka, Podiel: 2/16
7. KIMLIČKOVÁ Pavlína (18) (SPF), Podiel: 1/16
9. KIMLIČKA Štefan (19) (SPF), Podiel: 1/16
11. VÍCENOVÁ Jozefína (r.Kimličková,nar.27.02.1902,zom.) (SPF), Podiel: 1/16
12. VÍCENOVÁ Jozefína (r.Kimličková,nar.27.02.1902,zom.) (SPF), Podiel: 5/112
13. BIKSADSKÝ František (8), č.132, 908 75 Studienka
Podiel: 12/112
14. Kimlička Jozef r. Kimlička, 900 63, Jakubov, č. 433, SR
Podiel: 12/224
15. Kimlička Pavol r. Kimlička, 908 75, Studienka, č. 536, SR, Podiel: 12/224
Studienka (859303)
cancel, 247/12</t>
  </si>
  <si>
    <t>zmena oproti DUR - požiadavka vlastníka</t>
  </si>
  <si>
    <t>PS01</t>
  </si>
  <si>
    <t>13438/1</t>
  </si>
  <si>
    <t>13175/2</t>
  </si>
  <si>
    <t>1. SMOLÁRIKOVÁ Eva (r.Slezáková) (SPF)
Podiel: 1/16
3. Slezák Pavol r. Slezák, (zom.18.05.1960 (2) (SPF)
Podiel: 1/16
4. Benďáková Stanislava r. Matkovičová, 951 43, Jelšovce, č. 168, SR
Podiel: 6/16
5. Žilavý Milan r. Žilavý, RSDr., Rádiová 4029/35, Bratislava, SR
Podiel: 7/64
6. Slavíková Anežka r. Žilavá, Budyšínska 18, Bratislava, SR
Podiel: 7/32
7. Šafránek Marian r. Šafránek, Továrenská 2935/21, Malacky, PSČ 901 01, SR
Podiel: 1/16
10. Petrová Anna r. Žilavá, Za Farou 845/13, Praha 5 Slivenec, PSČ 154 00, ČR
Podiel: 7/64</t>
  </si>
  <si>
    <t>VNk</t>
  </si>
  <si>
    <t>1. Slavíková Anežka r.Žilavá,Bratislava,Budyšínska č.18
Podiel: 1/2
2. Žilavý Milan, RSDr., Rádiová 4029/35, Bratislava, SR
Podiel: 1/4
3. Petrová Anna r. Žilavá, Za Farou 845/13, Praha 5 Slivenec, PSČ 154 00, ČR
Podiel: 1/4</t>
  </si>
  <si>
    <t>3933</t>
  </si>
  <si>
    <t>13969/2</t>
  </si>
  <si>
    <t>1. SMOLÁRIKOVÁ Eva (r.Slezáková) (SPF), Podiel: 1/24
2. PÍSEČNÁ Anna (r.Slezáková), č.349, 908 75 Studienka
Podiel: 1/16
3. SLEZÁK Pavol (1) (SPF), Podiel: 1/24
4. OSUSKÁ Mária (r.Chválová,m.Jozef) (SPF)
Podiel: 1/24
5. PÍSEČNÁ Anna (r.Slezáková), č.349, 908 75 Studienka
Podiel: 1/4
6. Kuželová Alžbeta r. Kuželová, Mgr., Justičná 2710/7, Bratislava, PSČ 811 07, SR, Podiel: 2/120
7. Biksadská Anna r. Ivanová, (zom.26.10.1991) (m.František), Podiel: 2/120
8. Maderová Katarína r. Jánošová, 90875, Studienka, č. 139, SR, Podiel: 1/240
9. Hasičková Anna r. Pírová, Láb 366, Láb, PSČ 90067, SR
Podiel: 1/32
10. Písečná Anna r. Slezáková, Studienka, č. 349, SR
Podiel: 15/480
11. Dopjera Ján r. Dopjera, Ing., Martinengova 2, Bratislava, PSČ 811 02, SR, Podiel: 2/48
13. Benďáková Stanislava r. Matkovičová, 951 43, Jelšovce, č. 168, SR, Podiel: 6/24</t>
  </si>
  <si>
    <t>1. SLEZÁK Jozef (ž.Mária r.Tančiboková) (SPF)
Podiel: 4/24
2. Maderová Katarína r. Jánošová, 90875, Studienka, č. 139, SR, Podiel: 1/240
3. PÍSEČNÁ Anna (r.Slezáková), č.349, 908 75 Studienka
Podiel: 11/32
4. OSUSKÁ Jozefína (maloletá) (SPF), Podiel: 1/96
5. Ifková Mária r. Osuská, (zom.22.09.1971/manžel Michal/SPF), Podiel: 3/96
6. IVAN Alex (ž.Paulína) (SPF), Podiel: 3/48
7. SLEZÁKOVÁ Mária (r.Tančiboková,m.Jozef) (SPF), Podiel: 4/24
8. Biksadská Anna r. Ivanová, (zom.26.10.1991) (m.František), Podiel: 2/120
9. OSUSKÁ Mária (maloletá) (SPF), Podiel: 1/96
10. Jankovičová Marta r. Vícenová, 908 75, Studienka, č. 337, SR, Podiel: 2/120
11. Dopjera Ján r. Dopjera, Ing., Martinengova 2, Bratislava, PSČ 811 02, SR, Podiel: 3/96
12. Písečný Ľuboslav r. Písečný, Studienka, č. 116, PSČ 908 75, SR, Podiel: 3/32
13. ORGOŇOVÁ Anna (r.Kratochvílová), č.324, 908 75 Studienka, Podiel: 2/240
14. Trokanová Eva r. Sekérová, Ing., Kalinčiakova 115/4, Bratislava, PSČ 831 04, SR, Podiel: 2/240
15. JANKOVIČOVÁ Marta (r.Vícenová), č.337, 908 75 Studienka, Podiel: 2/240
16. KUŽELOVÁ Alžbeta (Mgr.), Justičná 2710/7, 811 07 Bratislava, Podiel: 2/240
18. Stanková Jolana r. Jánošová, Pionierska 273, Závod, PSČ 908 72, SR, Podiel: 1/240
19. Gúth Joachim r. Gúth, 908 73, Veľké Leváre, č. 677, SR
Podiel: 1/240
20. Jánošová Jarmila r. Jánošová, Budovatelú 2327, Most, ČR, Podiel: 1/480
21. Jánoš Lubomír r. Jánoš, Božkova 574/29, Karviná, ČR
Podiel: 1/480</t>
  </si>
  <si>
    <t>1. Kardelisová Viera r. Hrúzová, akad.mal., Pri kniežacích mohylách 1535/9, Dunajská Lužná-Nové Košariská, PSČ 900 42, SR
Podiel: 2/9
2. KOPOREC Juraj (ž.Katarína r.Hrúzová) (SPF)
Podiel: 1/6
3. TANČIBOK František (ž.Júlia r.Biksadská), zom. 11.07.1966 (SPF), Podiel: 1/12
4. Štefanovičová Bibiana r. Hrúzová, Ing., Lozornianska 478/33, Zohor, PSČ 90051, SR
Podiel: 1/9
5. Mihočková Dáša r. Mihočková, Ul.1.mája 2378/49, Malacky, PSČ 901 01, SR, Podiel: 1/12
7. Hrúz Jozef r. Hrúz, Studienka 30, Studienka, PSČ 908 75, SR, Podiel: 1/3</t>
  </si>
  <si>
    <t>10257/1</t>
  </si>
  <si>
    <t>§58</t>
  </si>
  <si>
    <t>§58, uličný pás</t>
  </si>
  <si>
    <t>245/1</t>
  </si>
  <si>
    <t>1. Obec Studienka, Studienka 364, Studienka, PSČ 908 75, SR
Podiel: 1/1</t>
  </si>
  <si>
    <t>3437/2</t>
  </si>
  <si>
    <t>246/1</t>
  </si>
  <si>
    <t>3436/8</t>
  </si>
  <si>
    <t>3448/2</t>
  </si>
  <si>
    <t>1. Šťastný Patrik r. Šťastný, Ing., Studienka 270, Studienka, PSČ 90875, SR
Podiel: 1/1</t>
  </si>
  <si>
    <t>3443/2</t>
  </si>
  <si>
    <t>PS05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</si>
</sst>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charset val="238"/>
      <scheme val="minor"/>
    </font>
    <font>
      <b/>
      <sz val="9"/>
      <name val="Arial Narrow"/>
      <family val="2"/>
      <charset val="238"/>
    </font>
    <font>
      <sz val="9"/>
      <name val="Arial Narrow"/>
      <family val="2"/>
      <charset val="238"/>
    </font>
    <font>
      <b/>
      <sz val="10"/>
      <name val="Arial Narrow"/>
      <family val="2"/>
      <charset val="238"/>
    </font>
    <font>
      <u/>
      <sz val="11"/>
      <color theme="10"/>
      <name val="Calibri"/>
      <family val="2"/>
      <charset val="238"/>
    </font>
    <font>
      <b/>
      <sz val="11"/>
      <color theme="1"/>
      <name val="Calibri"/>
      <family val="2"/>
      <charset val="238"/>
      <scheme val="minor"/>
    </font>
    <font>
      <sz val="9"/>
      <color rgb="FFFF0000"/>
      <name val="Arial Narrow"/>
      <family val="2"/>
      <charset val="238"/>
    </font>
    <font>
      <b/>
      <sz val="9"/>
      <color rgb="FFFF0000"/>
      <name val="Arial Narrow"/>
      <family val="2"/>
      <charset val="238"/>
    </font>
    <font>
      <sz val="10"/>
      <color rgb="FFFF0000"/>
      <name val="Calibri"/>
      <family val="2"/>
      <charset val="238"/>
      <scheme val="minor"/>
    </font>
    <font>
      <b/>
      <sz val="14"/>
      <name val="Arial"/>
      <family val="2"/>
      <charset val="238"/>
    </font>
    <font>
      <b/>
      <sz val="14"/>
      <name val="Arial CE"/>
      <charset val="238"/>
    </font>
    <font>
      <sz val="10"/>
      <name val="Arial"/>
      <family val="2"/>
      <charset val="238"/>
    </font>
    <font>
      <u/>
      <sz val="10"/>
      <color theme="10"/>
      <name val="Arial CE"/>
      <charset val="238"/>
    </font>
    <font>
      <sz val="11"/>
      <name val="Calibri"/>
      <family val="2"/>
      <charset val="238"/>
    </font>
    <font>
      <sz val="11"/>
      <color rgb="FF000000"/>
      <name val="Calibri"/>
      <family val="2"/>
      <charset val="238"/>
    </font>
    <font>
      <sz val="9"/>
      <name val="Arial CE"/>
      <charset val="238"/>
    </font>
    <font>
      <b/>
      <sz val="9"/>
      <name val="Arial CE"/>
      <charset val="238"/>
    </font>
    <font>
      <b/>
      <sz val="10"/>
      <name val="Arial"/>
      <family val="2"/>
      <charset val="238"/>
    </font>
    <font>
      <b/>
      <sz val="10"/>
      <name val="Arial CE"/>
      <charset val="238"/>
    </font>
    <font>
      <sz val="11"/>
      <name val="Arial"/>
      <family val="2"/>
      <charset val="238"/>
    </font>
    <font>
      <b/>
      <sz val="12"/>
      <name val="Arial Narrow"/>
      <family val="2"/>
      <charset val="238"/>
    </font>
    <font>
      <sz val="10"/>
      <color theme="1"/>
      <name val="Arial"/>
      <family val="2"/>
      <charset val="238"/>
    </font>
    <font>
      <b/>
      <i/>
      <sz val="10"/>
      <name val="Arial"/>
      <family val="2"/>
      <charset val="238"/>
    </font>
    <font>
      <b/>
      <i/>
      <sz val="10"/>
      <name val="Arial CE"/>
      <charset val="238"/>
    </font>
    <font>
      <i/>
      <sz val="11"/>
      <color theme="1"/>
      <name val="Calibri"/>
      <family val="2"/>
      <charset val="238"/>
      <scheme val="minor"/>
    </font>
    <font>
      <b/>
      <i/>
      <sz val="9"/>
      <color theme="1"/>
      <name val="Arial"/>
      <family val="2"/>
      <charset val="238"/>
    </font>
    <font>
      <b/>
      <sz val="9"/>
      <color theme="1"/>
      <name val="Arial"/>
      <family val="2"/>
      <charset val="238"/>
    </font>
    <font>
      <sz val="10"/>
      <name val="Arial Narrow"/>
      <family val="2"/>
      <charset val="238"/>
    </font>
    <font>
      <b/>
      <sz val="11"/>
      <color theme="1"/>
      <name val="Arial"/>
      <family val="2"/>
      <charset val="238"/>
    </font>
    <font>
      <sz val="11"/>
      <color theme="1"/>
      <name val="Arial"/>
      <family val="2"/>
      <charset val="238"/>
    </font>
    <font>
      <sz val="6"/>
      <color indexed="18"/>
      <name val="Arial"/>
      <family val="2"/>
      <charset val="238"/>
    </font>
    <font>
      <sz val="9"/>
      <name val="Arial Narrow"/>
      <family val="2"/>
    </font>
    <font>
      <sz val="9"/>
      <color indexed="8"/>
      <name val="Arial Narrow"/>
      <family val="2"/>
    </font>
    <font>
      <b/>
      <sz val="12"/>
      <color rgb="FFFF0000"/>
      <name val="Arial Narrow"/>
      <family val="2"/>
      <charset val="238"/>
    </font>
    <font>
      <sz val="9"/>
      <color indexed="8"/>
      <name val="Arial Narrow"/>
      <family val="2"/>
      <charset val="238"/>
    </font>
    <font>
      <sz val="8"/>
      <name val="Calibri"/>
      <family val="2"/>
      <charset val="238"/>
      <scheme val="minor"/>
    </font>
    <font>
      <sz val="7.5"/>
      <color theme="1"/>
      <name val="Arial"/>
      <family val="2"/>
      <charset val="238"/>
    </font>
    <font>
      <sz val="8"/>
      <color indexed="8"/>
      <name val="Arial Narrow"/>
      <family val="2"/>
    </font>
    <font>
      <sz val="5"/>
      <color indexed="8"/>
      <name val="Arial Narrow"/>
      <family val="2"/>
    </font>
    <font>
      <sz val="7"/>
      <color indexed="8"/>
      <name val="Arial Narrow"/>
      <family val="2"/>
    </font>
    <font>
      <sz val="6"/>
      <color indexed="8"/>
      <name val="Arial Narrow"/>
      <family val="2"/>
    </font>
    <font>
      <strike/>
      <sz val="9"/>
      <name val="Arial Narrow"/>
      <family val="2"/>
      <charset val="238"/>
    </font>
    <font>
      <strike/>
      <sz val="9"/>
      <color indexed="8"/>
      <name val="Arial Narrow"/>
      <family val="2"/>
      <charset val="238"/>
    </font>
  </fonts>
  <fills count="9">
    <fill>
      <patternFill patternType="none"/>
    </fill>
    <fill>
      <patternFill patternType="gray125"/>
    </fill>
    <fill>
      <patternFill patternType="solid">
        <fgColor theme="0" tint="-4.9989318521683403E-2"/>
        <bgColor indexed="64"/>
      </patternFill>
    </fill>
    <fill>
      <patternFill patternType="solid">
        <fgColor rgb="FFB7EAFF"/>
        <bgColor indexed="64"/>
      </patternFill>
    </fill>
    <fill>
      <patternFill patternType="solid">
        <fgColor rgb="FFD5EAFF"/>
        <bgColor indexed="64"/>
      </patternFill>
    </fill>
    <fill>
      <patternFill patternType="solid">
        <fgColor rgb="FFFFFFCC"/>
        <bgColor indexed="64"/>
      </patternFill>
    </fill>
    <fill>
      <patternFill patternType="solid">
        <fgColor rgb="FFFFCCFF"/>
        <bgColor indexed="64"/>
      </patternFill>
    </fill>
    <fill>
      <patternFill patternType="solid">
        <fgColor rgb="FFFFC00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94">
    <xf numFmtId="0" fontId="0" fillId="0" borderId="0" xfId="0"/>
    <xf numFmtId="0" fontId="1" fillId="2" borderId="1" xfId="0" applyFont="1" applyFill="1" applyBorder="1" applyAlignment="1" applyProtection="1">
      <alignment horizontal="center" vertical="center" wrapText="1"/>
      <protection locked="0"/>
    </xf>
    <xf numFmtId="3" fontId="1" fillId="2" borderId="1" xfId="0" applyNumberFormat="1"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0" borderId="1" xfId="0" applyFont="1" applyBorder="1" applyAlignment="1">
      <alignment horizontal="center" vertical="center" wrapText="1" shrinkToFit="1"/>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center" vertical="center" wrapText="1"/>
    </xf>
    <xf numFmtId="0" fontId="7" fillId="0" borderId="0" xfId="0" applyFont="1" applyAlignment="1">
      <alignment horizontal="left" vertical="center" wrapText="1"/>
    </xf>
    <xf numFmtId="0" fontId="0" fillId="0" borderId="0" xfId="0" applyAlignment="1">
      <alignment vertical="center" wrapText="1"/>
    </xf>
    <xf numFmtId="0" fontId="8" fillId="0" borderId="0" xfId="0" applyFont="1" applyAlignment="1">
      <alignment vertical="center" wrapText="1"/>
    </xf>
    <xf numFmtId="0" fontId="0" fillId="0" borderId="0" xfId="0" applyAlignment="1">
      <alignment horizontal="left" vertical="center"/>
    </xf>
    <xf numFmtId="0" fontId="11" fillId="0" borderId="0" xfId="0" applyFont="1" applyAlignment="1" applyProtection="1">
      <alignment horizontal="left" vertical="center" wrapText="1"/>
      <protection locked="0"/>
    </xf>
    <xf numFmtId="0" fontId="11" fillId="0" borderId="0" xfId="0" applyFont="1" applyAlignment="1">
      <alignment horizontal="lef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xf>
    <xf numFmtId="0" fontId="12" fillId="0" borderId="0" xfId="1" applyFont="1" applyFill="1" applyBorder="1" applyAlignment="1" applyProtection="1">
      <alignment horizontal="left" vertical="center"/>
    </xf>
    <xf numFmtId="0" fontId="13" fillId="0" borderId="0" xfId="0" applyFont="1"/>
    <xf numFmtId="0" fontId="11" fillId="0" borderId="0" xfId="0" applyFont="1" applyAlignment="1">
      <alignment horizontal="center" vertical="center"/>
    </xf>
    <xf numFmtId="0" fontId="14" fillId="0" borderId="0" xfId="0" applyFont="1"/>
    <xf numFmtId="0" fontId="0" fillId="0" borderId="0" xfId="0" applyAlignment="1">
      <alignment horizontal="center" vertical="center"/>
    </xf>
    <xf numFmtId="3" fontId="11" fillId="0" borderId="0" xfId="0" applyNumberFormat="1" applyFont="1" applyAlignment="1">
      <alignment horizontal="center" vertical="center" wrapText="1"/>
    </xf>
    <xf numFmtId="0" fontId="15" fillId="0" borderId="1" xfId="0" applyFont="1" applyBorder="1" applyAlignment="1">
      <alignment horizontal="center" vertical="center" wrapText="1"/>
    </xf>
    <xf numFmtId="0" fontId="16" fillId="3" borderId="1" xfId="0" applyFont="1" applyFill="1" applyBorder="1" applyAlignment="1">
      <alignment horizontal="center" vertical="center"/>
    </xf>
    <xf numFmtId="0" fontId="11" fillId="0" borderId="1" xfId="0" applyFont="1" applyBorder="1" applyAlignment="1">
      <alignment horizontal="left" vertical="center"/>
    </xf>
    <xf numFmtId="14" fontId="0" fillId="0" borderId="0" xfId="0" applyNumberFormat="1" applyAlignment="1">
      <alignment horizontal="left" vertical="center"/>
    </xf>
    <xf numFmtId="0" fontId="2" fillId="0" borderId="0" xfId="0" quotePrefix="1" applyFont="1" applyAlignment="1" applyProtection="1">
      <alignment horizontal="center" vertical="center" wrapText="1"/>
      <protection locked="0"/>
    </xf>
    <xf numFmtId="0" fontId="2" fillId="0" borderId="0" xfId="0" quotePrefix="1"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14" fontId="17"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14" fontId="16" fillId="6" borderId="1"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3" fontId="2" fillId="0" borderId="1" xfId="0" applyNumberFormat="1" applyFont="1" applyBorder="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pplyProtection="1">
      <alignment horizontal="center" vertical="center" wrapText="1"/>
      <protection locked="0"/>
    </xf>
    <xf numFmtId="0" fontId="1" fillId="0" borderId="0" xfId="0" applyFont="1" applyAlignment="1">
      <alignment horizontal="center" vertical="center" wrapText="1"/>
    </xf>
    <xf numFmtId="49" fontId="2" fillId="0" borderId="0" xfId="0" applyNumberFormat="1" applyFont="1" applyAlignment="1">
      <alignment horizontal="center" vertical="center" wrapText="1"/>
    </xf>
    <xf numFmtId="0" fontId="6" fillId="0" borderId="0" xfId="0" applyFont="1" applyAlignment="1" applyProtection="1">
      <alignment horizontal="center" vertical="center" wrapText="1"/>
      <protection locked="0"/>
    </xf>
    <xf numFmtId="0" fontId="9" fillId="0" borderId="0" xfId="0" applyFont="1" applyAlignment="1">
      <alignment horizontal="center" vertical="center"/>
    </xf>
    <xf numFmtId="0" fontId="17" fillId="0" borderId="0" xfId="0" applyFont="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left" vertical="center" wrapText="1"/>
    </xf>
    <xf numFmtId="0" fontId="30" fillId="0" borderId="0" xfId="0" applyFont="1" applyAlignment="1">
      <alignment horizontal="left" vertical="center" wrapText="1"/>
    </xf>
    <xf numFmtId="14" fontId="20" fillId="0" borderId="0" xfId="0" applyNumberFormat="1"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31" fillId="0" borderId="1" xfId="0" applyFont="1" applyBorder="1" applyAlignment="1" applyProtection="1">
      <alignment horizontal="center" vertical="center" wrapText="1"/>
      <protection locked="0"/>
    </xf>
    <xf numFmtId="0" fontId="31" fillId="0" borderId="1" xfId="0" applyFont="1" applyBorder="1" applyAlignment="1">
      <alignment horizontal="center" vertical="center" wrapText="1" shrinkToFit="1"/>
    </xf>
    <xf numFmtId="0" fontId="32" fillId="0" borderId="1" xfId="0" applyFont="1" applyBorder="1" applyAlignment="1">
      <alignment horizontal="center" vertical="center" wrapText="1"/>
    </xf>
    <xf numFmtId="164" fontId="2" fillId="0" borderId="1" xfId="0" applyNumberFormat="1" applyFont="1" applyBorder="1" applyAlignment="1">
      <alignment horizontal="center" vertical="center" wrapText="1" shrinkToFit="1"/>
    </xf>
    <xf numFmtId="0" fontId="31" fillId="0" borderId="1" xfId="0" applyFont="1" applyBorder="1" applyAlignment="1">
      <alignment horizontal="center" vertical="center" wrapText="1"/>
    </xf>
    <xf numFmtId="49" fontId="2" fillId="0" borderId="1" xfId="0" applyNumberFormat="1" applyFont="1" applyBorder="1" applyAlignment="1" applyProtection="1">
      <alignment horizontal="center" vertical="center" wrapText="1"/>
      <protection locked="0"/>
    </xf>
    <xf numFmtId="164" fontId="2" fillId="0" borderId="0" xfId="0" applyNumberFormat="1" applyFont="1" applyAlignment="1">
      <alignment horizontal="center" vertical="center" wrapText="1"/>
    </xf>
    <xf numFmtId="49" fontId="31" fillId="0" borderId="1" xfId="0" applyNumberFormat="1" applyFont="1" applyBorder="1" applyAlignment="1" applyProtection="1">
      <alignment horizontal="center" vertical="center" wrapText="1"/>
      <protection locked="0"/>
    </xf>
    <xf numFmtId="0" fontId="34" fillId="0" borderId="1"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13" xfId="0" applyFont="1" applyBorder="1" applyAlignment="1">
      <alignment horizontal="center" vertical="center" wrapText="1" shrinkToFit="1"/>
    </xf>
    <xf numFmtId="0" fontId="31" fillId="0" borderId="13" xfId="0" applyFont="1" applyBorder="1" applyAlignment="1">
      <alignment horizontal="center" vertical="center" wrapText="1" shrinkToFit="1"/>
    </xf>
    <xf numFmtId="0" fontId="32" fillId="0" borderId="13" xfId="0" applyFont="1" applyBorder="1" applyAlignment="1">
      <alignment horizontal="center" vertical="center" wrapText="1"/>
    </xf>
    <xf numFmtId="0" fontId="31" fillId="0" borderId="13" xfId="0" applyFont="1" applyBorder="1" applyAlignment="1" applyProtection="1">
      <alignment horizontal="center" vertical="center" wrapText="1"/>
      <protection locked="0"/>
    </xf>
    <xf numFmtId="0" fontId="31" fillId="0" borderId="13" xfId="0" applyFont="1" applyBorder="1" applyAlignment="1">
      <alignment horizontal="center" vertical="center" wrapText="1"/>
    </xf>
    <xf numFmtId="0" fontId="37" fillId="0" borderId="13" xfId="0" applyFont="1" applyBorder="1" applyAlignment="1">
      <alignment horizontal="center" vertical="center" wrapText="1"/>
    </xf>
    <xf numFmtId="0" fontId="38" fillId="0" borderId="13" xfId="0" applyFont="1" applyBorder="1" applyAlignment="1">
      <alignment horizontal="center" vertical="center" wrapText="1"/>
    </xf>
    <xf numFmtId="0" fontId="40" fillId="0" borderId="13" xfId="0" applyFont="1" applyBorder="1" applyAlignment="1">
      <alignment horizontal="center" vertical="center" wrapText="1"/>
    </xf>
    <xf numFmtId="0" fontId="39" fillId="0" borderId="1" xfId="0" applyFont="1" applyBorder="1" applyAlignment="1">
      <alignment horizontal="center" vertical="center" wrapText="1"/>
    </xf>
    <xf numFmtId="0" fontId="2" fillId="7" borderId="0" xfId="0" applyFont="1" applyFill="1" applyAlignment="1">
      <alignment horizontal="center" vertical="center" wrapText="1"/>
    </xf>
    <xf numFmtId="0" fontId="2" fillId="7" borderId="0" xfId="0" applyFont="1" applyFill="1" applyAlignment="1" applyProtection="1">
      <alignment horizontal="center" vertical="center" wrapText="1"/>
      <protection locked="0"/>
    </xf>
    <xf numFmtId="0" fontId="39" fillId="0" borderId="13" xfId="0" applyFont="1" applyBorder="1" applyAlignment="1">
      <alignment horizontal="center" vertical="center" wrapText="1"/>
    </xf>
    <xf numFmtId="0" fontId="37" fillId="0" borderId="1" xfId="0" applyFont="1" applyBorder="1" applyAlignment="1">
      <alignment horizontal="center" vertical="center" wrapText="1"/>
    </xf>
    <xf numFmtId="0" fontId="2" fillId="7" borderId="1" xfId="0" applyFont="1" applyFill="1" applyBorder="1" applyAlignment="1">
      <alignment horizontal="center" vertical="center" wrapText="1" shrinkToFit="1"/>
    </xf>
    <xf numFmtId="0" fontId="2" fillId="7" borderId="1" xfId="0" applyFont="1" applyFill="1" applyBorder="1" applyAlignment="1" applyProtection="1">
      <alignment horizontal="center" vertical="center" wrapText="1"/>
      <protection locked="0"/>
    </xf>
    <xf numFmtId="49" fontId="2" fillId="7" borderId="1" xfId="0" applyNumberFormat="1" applyFont="1" applyFill="1" applyBorder="1" applyAlignment="1" applyProtection="1">
      <alignment horizontal="center" vertical="center" wrapText="1"/>
      <protection locked="0"/>
    </xf>
    <xf numFmtId="3" fontId="2" fillId="7" borderId="1" xfId="0" applyNumberFormat="1" applyFont="1" applyFill="1" applyBorder="1" applyAlignment="1" applyProtection="1">
      <alignment horizontal="center" vertical="center" wrapText="1"/>
      <protection locked="0"/>
    </xf>
    <xf numFmtId="0" fontId="34"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shrinkToFit="1"/>
    </xf>
    <xf numFmtId="0" fontId="41" fillId="0" borderId="1" xfId="0" applyFont="1" applyBorder="1" applyAlignment="1" applyProtection="1">
      <alignment horizontal="center" vertical="center" wrapText="1"/>
      <protection locked="0"/>
    </xf>
    <xf numFmtId="49" fontId="41" fillId="0" borderId="1" xfId="0" applyNumberFormat="1" applyFont="1" applyBorder="1" applyAlignment="1" applyProtection="1">
      <alignment horizontal="center" vertical="center" wrapText="1"/>
      <protection locked="0"/>
    </xf>
    <xf numFmtId="3" fontId="41" fillId="0" borderId="1" xfId="0" applyNumberFormat="1" applyFont="1" applyBorder="1" applyAlignment="1" applyProtection="1">
      <alignment horizontal="center" vertical="center" wrapText="1"/>
      <protection locked="0"/>
    </xf>
    <xf numFmtId="0" fontId="41" fillId="0" borderId="1" xfId="0" applyFont="1" applyBorder="1" applyAlignment="1">
      <alignment horizontal="center" vertical="center" wrapText="1" shrinkToFit="1"/>
    </xf>
    <xf numFmtId="0" fontId="42" fillId="0" borderId="1" xfId="0" applyFont="1" applyBorder="1" applyAlignment="1">
      <alignment horizontal="center" vertical="center" wrapText="1"/>
    </xf>
    <xf numFmtId="164" fontId="41" fillId="0" borderId="1" xfId="0" applyNumberFormat="1" applyFont="1" applyBorder="1" applyAlignment="1">
      <alignment horizontal="center" vertical="center" wrapText="1" shrinkToFit="1"/>
    </xf>
    <xf numFmtId="0" fontId="2" fillId="8" borderId="1" xfId="0" applyFont="1" applyFill="1" applyBorder="1" applyAlignment="1">
      <alignment horizontal="center" vertical="center" wrapText="1" shrinkToFit="1"/>
    </xf>
    <xf numFmtId="0" fontId="2" fillId="8" borderId="1" xfId="0" applyFont="1" applyFill="1" applyBorder="1" applyAlignment="1" applyProtection="1">
      <alignment horizontal="center" vertical="center" wrapText="1"/>
      <protection locked="0"/>
    </xf>
    <xf numFmtId="0" fontId="31" fillId="8" borderId="1" xfId="0" applyFont="1" applyFill="1" applyBorder="1" applyAlignment="1" applyProtection="1">
      <alignment horizontal="center" vertical="center" wrapText="1"/>
      <protection locked="0"/>
    </xf>
    <xf numFmtId="0" fontId="31" fillId="8" borderId="1" xfId="0" applyFont="1" applyFill="1" applyBorder="1" applyAlignment="1">
      <alignment horizontal="center" vertical="center" wrapText="1"/>
    </xf>
    <xf numFmtId="0" fontId="31" fillId="8" borderId="1" xfId="0" applyFont="1" applyFill="1" applyBorder="1" applyAlignment="1">
      <alignment horizontal="center" vertical="center" wrapText="1" shrinkToFit="1"/>
    </xf>
    <xf numFmtId="0" fontId="32" fillId="8" borderId="1" xfId="0" applyFont="1" applyFill="1" applyBorder="1" applyAlignment="1">
      <alignment horizontal="center" vertical="center" wrapText="1"/>
    </xf>
    <xf numFmtId="0" fontId="2" fillId="8" borderId="0" xfId="0" applyFont="1" applyFill="1" applyAlignment="1">
      <alignment horizontal="center" vertical="center" wrapText="1"/>
    </xf>
    <xf numFmtId="0" fontId="2" fillId="8" borderId="0" xfId="0" applyFont="1" applyFill="1" applyAlignment="1" applyProtection="1">
      <alignment horizontal="center" vertical="center" wrapText="1"/>
      <protection locked="0"/>
    </xf>
    <xf numFmtId="0" fontId="2" fillId="0" borderId="3" xfId="0" applyFont="1" applyBorder="1" applyAlignment="1">
      <alignment horizontal="center" vertical="center" wrapText="1" shrinkToFit="1"/>
    </xf>
    <xf numFmtId="0" fontId="2" fillId="0" borderId="15"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31" fillId="0" borderId="3" xfId="0" applyFont="1" applyBorder="1" applyAlignment="1" applyProtection="1">
      <alignment horizontal="center" vertical="center" wrapText="1"/>
      <protection locked="0"/>
    </xf>
    <xf numFmtId="0" fontId="31" fillId="0" borderId="15" xfId="0" applyFont="1" applyBorder="1" applyAlignment="1" applyProtection="1">
      <alignment horizontal="center" vertical="center" wrapText="1"/>
      <protection locked="0"/>
    </xf>
    <xf numFmtId="0" fontId="31" fillId="0" borderId="1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31" fillId="0" borderId="3" xfId="0" applyFont="1" applyBorder="1" applyAlignment="1">
      <alignment horizontal="center" vertical="center" wrapText="1" shrinkToFit="1"/>
    </xf>
    <xf numFmtId="0" fontId="31" fillId="0" borderId="15" xfId="0" applyFont="1" applyBorder="1" applyAlignment="1">
      <alignment horizontal="center" vertical="center" wrapText="1" shrinkToFit="1"/>
    </xf>
    <xf numFmtId="0" fontId="31" fillId="0" borderId="13" xfId="0" applyFont="1" applyBorder="1" applyAlignment="1">
      <alignment horizontal="center" vertical="center" wrapText="1" shrinkToFit="1"/>
    </xf>
    <xf numFmtId="0" fontId="32" fillId="0" borderId="3"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3"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13"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13" xfId="0" applyFont="1" applyBorder="1" applyAlignment="1">
      <alignment horizontal="center" vertical="center" shrinkToFit="1"/>
    </xf>
    <xf numFmtId="0" fontId="3"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6" xfId="0" applyFont="1" applyBorder="1" applyAlignment="1">
      <alignment horizontal="left" vertical="center" wrapText="1"/>
    </xf>
    <xf numFmtId="49" fontId="20" fillId="0" borderId="2" xfId="0" applyNumberFormat="1"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14" fontId="20" fillId="0" borderId="0" xfId="0" applyNumberFormat="1" applyFont="1" applyAlignment="1">
      <alignment horizontal="left" vertical="center" wrapText="1"/>
    </xf>
    <xf numFmtId="0" fontId="2" fillId="0" borderId="1" xfId="0" applyFont="1" applyBorder="1" applyAlignment="1">
      <alignment horizontal="left" vertical="center" wrapText="1"/>
    </xf>
    <xf numFmtId="49" fontId="20" fillId="0" borderId="0" xfId="0" applyNumberFormat="1" applyFont="1" applyAlignment="1">
      <alignment horizontal="left" vertical="center" wrapText="1"/>
    </xf>
    <xf numFmtId="0" fontId="11" fillId="0" borderId="1" xfId="0" applyFont="1" applyBorder="1" applyAlignment="1">
      <alignment horizontal="left" vertical="center" wrapText="1"/>
    </xf>
    <xf numFmtId="0" fontId="0" fillId="0" borderId="1" xfId="0" applyBorder="1" applyAlignment="1">
      <alignment horizontal="left" vertical="center" wrapText="1"/>
    </xf>
    <xf numFmtId="0" fontId="11" fillId="0" borderId="1" xfId="0" applyFont="1" applyBorder="1" applyAlignment="1">
      <alignment horizontal="left" vertical="center"/>
    </xf>
    <xf numFmtId="0" fontId="0" fillId="0" borderId="1" xfId="0" applyBorder="1" applyAlignment="1">
      <alignment horizontal="left" vertical="center"/>
    </xf>
    <xf numFmtId="0" fontId="21" fillId="0" borderId="1" xfId="0" applyFont="1" applyBorder="1" applyAlignment="1">
      <alignment horizontal="center" vertical="center"/>
    </xf>
    <xf numFmtId="3" fontId="11" fillId="0" borderId="4" xfId="0" applyNumberFormat="1" applyFont="1" applyBorder="1" applyAlignment="1">
      <alignment horizontal="center" vertical="center" wrapText="1"/>
    </xf>
    <xf numFmtId="0" fontId="0" fillId="0" borderId="6" xfId="0" applyBorder="1" applyAlignment="1">
      <alignment horizontal="center" vertical="center"/>
    </xf>
    <xf numFmtId="0" fontId="17" fillId="0" borderId="4"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xf>
    <xf numFmtId="0" fontId="25" fillId="0" borderId="1" xfId="0" applyFont="1" applyBorder="1" applyAlignment="1">
      <alignment horizontal="left" vertical="center" wrapText="1"/>
    </xf>
    <xf numFmtId="0" fontId="11" fillId="0" borderId="11" xfId="0" applyFont="1" applyBorder="1" applyAlignment="1">
      <alignment horizontal="left" vertical="top" wrapText="1"/>
    </xf>
    <xf numFmtId="0" fontId="11" fillId="0" borderId="2" xfId="0" applyFont="1" applyBorder="1" applyAlignment="1">
      <alignment horizontal="left" vertical="top" wrapText="1"/>
    </xf>
    <xf numFmtId="0" fontId="11" fillId="0" borderId="12" xfId="0" applyFont="1" applyBorder="1" applyAlignment="1">
      <alignment horizontal="left" vertical="top"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xf>
    <xf numFmtId="0" fontId="11" fillId="0" borderId="1" xfId="0" applyFont="1" applyBorder="1" applyAlignment="1">
      <alignment horizontal="center" vertical="center" wrapText="1"/>
    </xf>
    <xf numFmtId="0" fontId="0" fillId="0" borderId="1" xfId="0" applyBorder="1" applyAlignment="1">
      <alignment horizontal="center" vertical="center"/>
    </xf>
    <xf numFmtId="0" fontId="11" fillId="0" borderId="3" xfId="0" applyFont="1" applyBorder="1" applyAlignment="1">
      <alignment horizontal="left" vertical="center" wrapText="1"/>
    </xf>
    <xf numFmtId="0" fontId="11" fillId="0" borderId="13"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14" fontId="17" fillId="6"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14" fontId="17" fillId="0" borderId="0" xfId="0" applyNumberFormat="1"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lignment horizontal="left" vertical="center"/>
    </xf>
    <xf numFmtId="0" fontId="17" fillId="0" borderId="7"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2" xfId="0" applyFont="1" applyBorder="1" applyAlignment="1">
      <alignment horizontal="center" vertical="center" wrapText="1"/>
    </xf>
    <xf numFmtId="0" fontId="22"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11" fillId="0" borderId="0" xfId="0" applyFont="1" applyAlignment="1">
      <alignment horizontal="left" vertical="center" wrapText="1"/>
    </xf>
    <xf numFmtId="0" fontId="0" fillId="0" borderId="0" xfId="0" applyAlignment="1">
      <alignment horizontal="left" vertical="center" wrapText="1"/>
    </xf>
    <xf numFmtId="0" fontId="26" fillId="0" borderId="3" xfId="0" applyFont="1" applyBorder="1" applyAlignment="1">
      <alignment horizontal="left" vertical="center" wrapText="1"/>
    </xf>
    <xf numFmtId="0" fontId="26" fillId="0" borderId="13" xfId="0" applyFont="1" applyBorder="1" applyAlignment="1">
      <alignment horizontal="left" vertical="center" wrapText="1"/>
    </xf>
    <xf numFmtId="0" fontId="17"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0" fontId="9" fillId="0" borderId="0" xfId="0" applyFont="1" applyAlignment="1">
      <alignment horizontal="center" vertical="center"/>
    </xf>
    <xf numFmtId="0" fontId="28" fillId="0" borderId="0" xfId="0" applyFont="1" applyAlignment="1" applyProtection="1">
      <alignment horizontal="left" vertical="center" wrapText="1"/>
      <protection locked="0"/>
    </xf>
    <xf numFmtId="14" fontId="17" fillId="0" borderId="0" xfId="0" applyNumberFormat="1" applyFont="1" applyAlignment="1">
      <alignment horizontal="left"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5" fillId="0" borderId="1" xfId="0" applyFont="1" applyBorder="1" applyAlignment="1">
      <alignment vertical="center" wrapText="1"/>
    </xf>
    <xf numFmtId="0" fontId="29" fillId="0" borderId="1" xfId="0" applyFont="1" applyBorder="1" applyAlignment="1">
      <alignment horizontal="left" vertical="center" wrapText="1"/>
    </xf>
    <xf numFmtId="0" fontId="17" fillId="0" borderId="1" xfId="0" applyFont="1" applyBorder="1" applyAlignment="1">
      <alignment horizontal="center" vertical="center"/>
    </xf>
    <xf numFmtId="0" fontId="29" fillId="0" borderId="1" xfId="0" applyFont="1" applyBorder="1" applyAlignment="1">
      <alignment horizontal="left" vertical="center"/>
    </xf>
    <xf numFmtId="0" fontId="29" fillId="0" borderId="5" xfId="0" applyFont="1" applyBorder="1" applyAlignment="1">
      <alignment horizontal="left" vertical="center" wrapText="1"/>
    </xf>
    <xf numFmtId="0" fontId="29" fillId="0" borderId="6" xfId="0" applyFont="1" applyBorder="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horizontal="left" vertical="center" wrapText="1"/>
    </xf>
  </cellXfs>
  <cellStyles count="2">
    <cellStyle name="Hypertextové prepojenie" xfId="1" builtinId="8"/>
    <cellStyle name="Normálna"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CCFF"/>
      <color rgb="FFCC00CC"/>
      <color rgb="FFFFFFCC"/>
      <color rgb="FFFFFF89"/>
      <color rgb="FFFFFFFF"/>
      <color rgb="FFD5EAFF"/>
      <color rgb="FFFFE8D1"/>
      <color rgb="FFE2FFC5"/>
      <color rgb="FFC9FF9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476250</xdr:colOff>
          <xdr:row>26</xdr:row>
          <xdr:rowOff>0</xdr:rowOff>
        </xdr:from>
        <xdr:to>
          <xdr:col>2</xdr:col>
          <xdr:colOff>781050</xdr:colOff>
          <xdr:row>26</xdr:row>
          <xdr:rowOff>219075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27</xdr:row>
          <xdr:rowOff>0</xdr:rowOff>
        </xdr:from>
        <xdr:to>
          <xdr:col>2</xdr:col>
          <xdr:colOff>781050</xdr:colOff>
          <xdr:row>28</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28</xdr:row>
          <xdr:rowOff>19050</xdr:rowOff>
        </xdr:from>
        <xdr:to>
          <xdr:col>2</xdr:col>
          <xdr:colOff>781050</xdr:colOff>
          <xdr:row>29</xdr:row>
          <xdr:rowOff>47625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29</xdr:row>
          <xdr:rowOff>0</xdr:rowOff>
        </xdr:from>
        <xdr:to>
          <xdr:col>2</xdr:col>
          <xdr:colOff>781050</xdr:colOff>
          <xdr:row>30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24</xdr:row>
          <xdr:rowOff>19050</xdr:rowOff>
        </xdr:from>
        <xdr:to>
          <xdr:col>2</xdr:col>
          <xdr:colOff>771525</xdr:colOff>
          <xdr:row>25</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23</xdr:row>
          <xdr:rowOff>9525</xdr:rowOff>
        </xdr:from>
        <xdr:to>
          <xdr:col>2</xdr:col>
          <xdr:colOff>771525</xdr:colOff>
          <xdr:row>24</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29</xdr:row>
          <xdr:rowOff>0</xdr:rowOff>
        </xdr:from>
        <xdr:to>
          <xdr:col>2</xdr:col>
          <xdr:colOff>781050</xdr:colOff>
          <xdr:row>30</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30</xdr:row>
          <xdr:rowOff>19050</xdr:rowOff>
        </xdr:from>
        <xdr:to>
          <xdr:col>2</xdr:col>
          <xdr:colOff>771525</xdr:colOff>
          <xdr:row>31</xdr:row>
          <xdr:rowOff>47625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25</xdr:row>
          <xdr:rowOff>19050</xdr:rowOff>
        </xdr:from>
        <xdr:to>
          <xdr:col>2</xdr:col>
          <xdr:colOff>771525</xdr:colOff>
          <xdr:row>26</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44</xdr:row>
          <xdr:rowOff>0</xdr:rowOff>
        </xdr:from>
        <xdr:to>
          <xdr:col>6</xdr:col>
          <xdr:colOff>771525</xdr:colOff>
          <xdr:row>45</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476250</xdr:colOff>
          <xdr:row>22</xdr:row>
          <xdr:rowOff>0</xdr:rowOff>
        </xdr:from>
        <xdr:to>
          <xdr:col>4</xdr:col>
          <xdr:colOff>104775</xdr:colOff>
          <xdr:row>23</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22</xdr:row>
          <xdr:rowOff>0</xdr:rowOff>
        </xdr:from>
        <xdr:to>
          <xdr:col>4</xdr:col>
          <xdr:colOff>104775</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22</xdr:row>
          <xdr:rowOff>0</xdr:rowOff>
        </xdr:from>
        <xdr:to>
          <xdr:col>4</xdr:col>
          <xdr:colOff>104775</xdr:colOff>
          <xdr:row>23</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22</xdr:row>
          <xdr:rowOff>0</xdr:rowOff>
        </xdr:from>
        <xdr:to>
          <xdr:col>4</xdr:col>
          <xdr:colOff>104775</xdr:colOff>
          <xdr:row>23</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21</xdr:row>
          <xdr:rowOff>9525</xdr:rowOff>
        </xdr:from>
        <xdr:to>
          <xdr:col>4</xdr:col>
          <xdr:colOff>104775</xdr:colOff>
          <xdr:row>22</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24</xdr:row>
          <xdr:rowOff>0</xdr:rowOff>
        </xdr:from>
        <xdr:to>
          <xdr:col>4</xdr:col>
          <xdr:colOff>104775</xdr:colOff>
          <xdr:row>25</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25</xdr:row>
          <xdr:rowOff>0</xdr:rowOff>
        </xdr:from>
        <xdr:to>
          <xdr:col>4</xdr:col>
          <xdr:colOff>104775</xdr:colOff>
          <xdr:row>26</xdr:row>
          <xdr:rowOff>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26</xdr:row>
          <xdr:rowOff>19050</xdr:rowOff>
        </xdr:from>
        <xdr:to>
          <xdr:col>4</xdr:col>
          <xdr:colOff>104775</xdr:colOff>
          <xdr:row>27</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23</xdr:row>
          <xdr:rowOff>0</xdr:rowOff>
        </xdr:from>
        <xdr:to>
          <xdr:col>4</xdr:col>
          <xdr:colOff>104775</xdr:colOff>
          <xdr:row>24</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23</xdr:row>
          <xdr:rowOff>0</xdr:rowOff>
        </xdr:from>
        <xdr:to>
          <xdr:col>4</xdr:col>
          <xdr:colOff>104775</xdr:colOff>
          <xdr:row>24</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23</xdr:row>
          <xdr:rowOff>0</xdr:rowOff>
        </xdr:from>
        <xdr:to>
          <xdr:col>4</xdr:col>
          <xdr:colOff>104775</xdr:colOff>
          <xdr:row>24</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2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23</xdr:row>
          <xdr:rowOff>0</xdr:rowOff>
        </xdr:from>
        <xdr:to>
          <xdr:col>4</xdr:col>
          <xdr:colOff>104775</xdr:colOff>
          <xdr:row>24</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server.liv-epi.local\Praca\praca\1921_Projekty%20ZSDIS-Z&#225;pad\002%20DUR\26_TA_Dobra%20Voda,Podmaria&#353;%20VN1013,VNK,TS,NN\S&#250;pis%20dotknut&#253;ch%20pozemkov_Realiz&#225;cia-XXX_v150101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úpis dotknutých pozemkov"/>
      <sheetName val="ZoOaP"/>
    </sheetNames>
    <sheetDataSet>
      <sheetData sheetId="0">
        <row r="1">
          <cell r="D1" t="str">
            <v>Názov stavby</v>
          </cell>
        </row>
        <row r="2">
          <cell r="D2" t="str">
            <v>L13.xxxx.xx.xxxx</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hyperlink" Target="mailto:geo-optika@stonline.sk" TargetMode="External"/><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Z518"/>
  <sheetViews>
    <sheetView tabSelected="1" view="pageBreakPreview" zoomScale="85" zoomScaleNormal="85" zoomScaleSheetLayoutView="85" workbookViewId="0">
      <pane ySplit="7" topLeftCell="A8" activePane="bottomLeft" state="frozen"/>
      <selection pane="bottomLeft" activeCell="J423" sqref="J423"/>
    </sheetView>
  </sheetViews>
  <sheetFormatPr defaultColWidth="9.140625" defaultRowHeight="17.25" customHeight="1" x14ac:dyDescent="0.25"/>
  <cols>
    <col min="1" max="1" width="4" style="3" customWidth="1"/>
    <col min="2" max="2" width="18.42578125" style="3" customWidth="1"/>
    <col min="3" max="7" width="9.7109375" style="3" customWidth="1"/>
    <col min="8" max="8" width="18" style="3" customWidth="1"/>
    <col min="9" max="9" width="9.7109375" style="3" customWidth="1"/>
    <col min="10" max="10" width="30.7109375" style="3" customWidth="1"/>
    <col min="11" max="11" width="10.7109375" style="3" customWidth="1"/>
    <col min="12" max="12" width="15.7109375" style="3" customWidth="1"/>
    <col min="13" max="13" width="20.7109375" style="3" customWidth="1"/>
    <col min="14" max="14" width="15.7109375" style="3" customWidth="1"/>
    <col min="15" max="17" width="20.7109375" style="3" customWidth="1"/>
    <col min="18" max="18" width="6.7109375" style="3" customWidth="1"/>
    <col min="19" max="22" width="9.140625" style="3"/>
    <col min="23" max="23" width="30.42578125" style="3" customWidth="1"/>
    <col min="24" max="24" width="24" style="3" customWidth="1"/>
    <col min="25" max="25" width="37.5703125" style="3" customWidth="1"/>
    <col min="26" max="26" width="45.85546875" style="3" customWidth="1"/>
    <col min="27" max="16384" width="9.140625" style="3"/>
  </cols>
  <sheetData>
    <row r="1" spans="1:26" ht="15.75" customHeight="1" x14ac:dyDescent="0.25">
      <c r="A1" s="125" t="s">
        <v>21</v>
      </c>
      <c r="B1" s="125"/>
      <c r="C1" s="125"/>
      <c r="D1" s="126" t="s">
        <v>167</v>
      </c>
      <c r="E1" s="126"/>
      <c r="F1" s="126"/>
      <c r="G1" s="126"/>
      <c r="H1" s="126"/>
      <c r="I1" s="11"/>
      <c r="K1" s="8"/>
      <c r="L1" s="8"/>
      <c r="M1" s="8"/>
      <c r="N1" s="8"/>
      <c r="O1" s="8"/>
      <c r="P1" s="8"/>
      <c r="Q1" s="30"/>
    </row>
    <row r="2" spans="1:26" ht="15.75" customHeight="1" x14ac:dyDescent="0.25">
      <c r="A2" s="125" t="s">
        <v>20</v>
      </c>
      <c r="B2" s="125"/>
      <c r="C2" s="125"/>
      <c r="D2" s="126" t="s">
        <v>166</v>
      </c>
      <c r="E2" s="126"/>
      <c r="F2" s="126"/>
      <c r="G2" s="126"/>
      <c r="H2" s="126"/>
      <c r="J2" s="44" t="s">
        <v>102</v>
      </c>
      <c r="K2" s="8"/>
      <c r="L2" s="38" t="s">
        <v>64</v>
      </c>
      <c r="M2" s="127" t="s">
        <v>95</v>
      </c>
      <c r="N2" s="127"/>
      <c r="O2" s="8"/>
      <c r="P2" s="8"/>
    </row>
    <row r="3" spans="1:26" ht="15.75" x14ac:dyDescent="0.25">
      <c r="A3" s="125" t="s">
        <v>71</v>
      </c>
      <c r="B3" s="125"/>
      <c r="C3" s="125"/>
      <c r="D3" s="128" t="s">
        <v>94</v>
      </c>
      <c r="E3" s="128"/>
      <c r="F3" s="128"/>
      <c r="G3" s="128"/>
      <c r="H3" s="128"/>
      <c r="I3" s="44"/>
      <c r="J3" s="44" t="s">
        <v>101</v>
      </c>
      <c r="K3" s="8"/>
      <c r="L3" s="39" t="s">
        <v>65</v>
      </c>
      <c r="M3" s="127" t="s">
        <v>69</v>
      </c>
      <c r="N3" s="127"/>
      <c r="O3" s="8"/>
      <c r="P3" s="8"/>
    </row>
    <row r="4" spans="1:26" ht="15.75" x14ac:dyDescent="0.25">
      <c r="A4" s="125" t="s">
        <v>93</v>
      </c>
      <c r="B4" s="125"/>
      <c r="C4" s="125"/>
      <c r="D4" s="126"/>
      <c r="E4" s="126"/>
      <c r="F4" s="126"/>
      <c r="G4" s="126"/>
      <c r="H4" s="126"/>
      <c r="I4" s="44"/>
      <c r="J4" s="44" t="s">
        <v>103</v>
      </c>
      <c r="K4" s="8"/>
      <c r="L4" s="38" t="s">
        <v>156</v>
      </c>
      <c r="M4" s="127" t="s">
        <v>130</v>
      </c>
      <c r="N4" s="127"/>
      <c r="O4" s="8"/>
      <c r="P4" s="8"/>
    </row>
    <row r="5" spans="1:26" ht="15.75" x14ac:dyDescent="0.25">
      <c r="A5" s="125" t="s">
        <v>158</v>
      </c>
      <c r="B5" s="125"/>
      <c r="C5" s="125"/>
      <c r="D5" s="126">
        <v>43808</v>
      </c>
      <c r="E5" s="126"/>
      <c r="F5" s="52"/>
      <c r="G5" s="52"/>
      <c r="H5" s="52"/>
      <c r="I5" s="44"/>
      <c r="J5" s="44"/>
      <c r="K5" s="8"/>
      <c r="L5" s="54"/>
      <c r="M5" s="53"/>
      <c r="N5" s="53"/>
      <c r="O5" s="8"/>
      <c r="P5" s="8"/>
    </row>
    <row r="6" spans="1:26" ht="15.75" x14ac:dyDescent="0.25">
      <c r="A6" s="124" t="s">
        <v>152</v>
      </c>
      <c r="B6" s="124"/>
      <c r="C6" s="124"/>
      <c r="D6" s="123"/>
      <c r="E6" s="123"/>
      <c r="F6" s="10"/>
      <c r="G6" s="10"/>
      <c r="H6" s="10"/>
      <c r="I6" s="11"/>
      <c r="K6" s="8"/>
      <c r="L6" s="8"/>
      <c r="M6" s="8"/>
      <c r="N6" s="8"/>
      <c r="O6" s="8"/>
      <c r="P6" s="8"/>
    </row>
    <row r="7" spans="1:26" ht="54" x14ac:dyDescent="0.25">
      <c r="A7" s="1" t="s">
        <v>0</v>
      </c>
      <c r="B7" s="1" t="s">
        <v>99</v>
      </c>
      <c r="C7" s="1" t="s">
        <v>124</v>
      </c>
      <c r="D7" s="1" t="s">
        <v>125</v>
      </c>
      <c r="E7" s="1" t="s">
        <v>126</v>
      </c>
      <c r="F7" s="1" t="s">
        <v>127</v>
      </c>
      <c r="G7" s="2" t="s">
        <v>123</v>
      </c>
      <c r="H7" s="1" t="s">
        <v>1</v>
      </c>
      <c r="I7" s="1" t="s">
        <v>60</v>
      </c>
      <c r="J7" s="1" t="s">
        <v>2</v>
      </c>
      <c r="K7" s="1" t="s">
        <v>61</v>
      </c>
      <c r="L7" s="1" t="s">
        <v>33</v>
      </c>
      <c r="M7" s="1" t="s">
        <v>122</v>
      </c>
      <c r="N7" s="1" t="s">
        <v>153</v>
      </c>
      <c r="O7" s="1" t="s">
        <v>154</v>
      </c>
      <c r="P7" s="1" t="s">
        <v>155</v>
      </c>
      <c r="Q7" s="1" t="s">
        <v>63</v>
      </c>
    </row>
    <row r="8" spans="1:26" ht="27" x14ac:dyDescent="0.25">
      <c r="A8" s="4">
        <v>1</v>
      </c>
      <c r="B8" s="84" t="s">
        <v>168</v>
      </c>
      <c r="C8" s="85" t="s">
        <v>169</v>
      </c>
      <c r="D8" s="84">
        <v>397</v>
      </c>
      <c r="E8" s="84" t="s">
        <v>182</v>
      </c>
      <c r="F8" s="84" t="s">
        <v>182</v>
      </c>
      <c r="G8" s="86">
        <v>148254</v>
      </c>
      <c r="H8" s="87" t="s">
        <v>12</v>
      </c>
      <c r="I8" s="87" t="s">
        <v>23</v>
      </c>
      <c r="J8" s="88" t="s">
        <v>170</v>
      </c>
      <c r="K8" s="89"/>
      <c r="L8" s="87" t="s">
        <v>108</v>
      </c>
      <c r="M8" s="87"/>
      <c r="N8" s="87" t="s">
        <v>151</v>
      </c>
      <c r="O8" s="4"/>
      <c r="P8" s="4"/>
      <c r="Q8" s="4"/>
      <c r="W8" s="5"/>
      <c r="X8" s="5"/>
      <c r="Y8" s="5"/>
      <c r="Z8" s="5"/>
    </row>
    <row r="9" spans="1:26" ht="40.5" x14ac:dyDescent="0.25">
      <c r="A9" s="4">
        <f t="shared" ref="A9:A114" si="0">A8+1</f>
        <v>2</v>
      </c>
      <c r="B9" s="84" t="s">
        <v>168</v>
      </c>
      <c r="C9" s="85" t="s">
        <v>171</v>
      </c>
      <c r="D9" s="84">
        <v>775</v>
      </c>
      <c r="E9" s="84" t="s">
        <v>182</v>
      </c>
      <c r="F9" s="84" t="s">
        <v>182</v>
      </c>
      <c r="G9" s="86">
        <v>2032</v>
      </c>
      <c r="H9" s="87" t="s">
        <v>7</v>
      </c>
      <c r="I9" s="87" t="s">
        <v>23</v>
      </c>
      <c r="J9" s="88" t="s">
        <v>172</v>
      </c>
      <c r="K9" s="89"/>
      <c r="L9" s="87" t="s">
        <v>108</v>
      </c>
      <c r="M9" s="87"/>
      <c r="N9" s="87" t="s">
        <v>151</v>
      </c>
      <c r="O9" s="4"/>
      <c r="P9" s="4"/>
      <c r="Q9" s="4"/>
      <c r="W9" s="5"/>
      <c r="X9" s="5"/>
      <c r="Y9" s="5"/>
      <c r="Z9" s="5"/>
    </row>
    <row r="10" spans="1:26" ht="40.5" x14ac:dyDescent="0.25">
      <c r="A10" s="4">
        <f t="shared" si="0"/>
        <v>3</v>
      </c>
      <c r="B10" s="84" t="s">
        <v>168</v>
      </c>
      <c r="C10" s="85" t="s">
        <v>173</v>
      </c>
      <c r="D10" s="84">
        <v>775</v>
      </c>
      <c r="E10" s="84" t="s">
        <v>182</v>
      </c>
      <c r="F10" s="84" t="s">
        <v>182</v>
      </c>
      <c r="G10" s="86">
        <v>4341</v>
      </c>
      <c r="H10" s="87" t="s">
        <v>7</v>
      </c>
      <c r="I10" s="87" t="s">
        <v>23</v>
      </c>
      <c r="J10" s="88" t="s">
        <v>172</v>
      </c>
      <c r="K10" s="89"/>
      <c r="L10" s="87" t="s">
        <v>108</v>
      </c>
      <c r="M10" s="87"/>
      <c r="N10" s="87" t="s">
        <v>151</v>
      </c>
      <c r="O10" s="4"/>
      <c r="P10" s="4"/>
      <c r="Q10" s="4"/>
      <c r="W10" s="5"/>
      <c r="X10" s="5"/>
      <c r="Y10" s="5"/>
      <c r="Z10" s="5"/>
    </row>
    <row r="11" spans="1:26" ht="27" x14ac:dyDescent="0.25">
      <c r="A11" s="4">
        <f t="shared" si="0"/>
        <v>4</v>
      </c>
      <c r="B11" s="40" t="s">
        <v>168</v>
      </c>
      <c r="C11" s="60" t="s">
        <v>174</v>
      </c>
      <c r="D11" s="40">
        <v>397</v>
      </c>
      <c r="E11" s="40" t="s">
        <v>182</v>
      </c>
      <c r="F11" s="40" t="s">
        <v>182</v>
      </c>
      <c r="G11" s="41">
        <v>5323</v>
      </c>
      <c r="H11" s="4" t="s">
        <v>7</v>
      </c>
      <c r="I11" s="4" t="s">
        <v>23</v>
      </c>
      <c r="J11" s="63" t="s">
        <v>170</v>
      </c>
      <c r="K11" s="58"/>
      <c r="L11" s="4" t="s">
        <v>108</v>
      </c>
      <c r="M11" s="4"/>
      <c r="N11" s="4" t="s">
        <v>151</v>
      </c>
      <c r="O11" s="4"/>
      <c r="P11" s="4"/>
      <c r="Q11" s="4"/>
      <c r="W11" s="5"/>
      <c r="X11" s="5"/>
      <c r="Y11" s="5"/>
      <c r="Z11" s="5"/>
    </row>
    <row r="12" spans="1:26" s="74" customFormat="1" ht="27" x14ac:dyDescent="0.25">
      <c r="A12" s="78"/>
      <c r="B12" s="79" t="s">
        <v>168</v>
      </c>
      <c r="C12" s="80" t="s">
        <v>180</v>
      </c>
      <c r="D12" s="79">
        <v>397</v>
      </c>
      <c r="E12" s="79" t="s">
        <v>182</v>
      </c>
      <c r="F12" s="79" t="s">
        <v>182</v>
      </c>
      <c r="G12" s="81">
        <v>249003</v>
      </c>
      <c r="H12" s="78" t="s">
        <v>12</v>
      </c>
      <c r="I12" s="78" t="s">
        <v>23</v>
      </c>
      <c r="J12" s="82" t="s">
        <v>170</v>
      </c>
      <c r="K12" s="83"/>
      <c r="L12" s="78" t="s">
        <v>108</v>
      </c>
      <c r="M12" s="78"/>
      <c r="N12" s="78" t="s">
        <v>151</v>
      </c>
      <c r="O12" s="78"/>
      <c r="P12" s="78"/>
      <c r="Q12" s="78"/>
      <c r="W12" s="75"/>
      <c r="X12" s="75"/>
      <c r="Y12" s="75"/>
      <c r="Z12" s="75"/>
    </row>
    <row r="13" spans="1:26" ht="27" x14ac:dyDescent="0.25">
      <c r="A13" s="4">
        <f>A11+1</f>
        <v>5</v>
      </c>
      <c r="B13" s="84" t="s">
        <v>168</v>
      </c>
      <c r="C13" s="85" t="s">
        <v>175</v>
      </c>
      <c r="D13" s="84">
        <v>397</v>
      </c>
      <c r="E13" s="84" t="s">
        <v>182</v>
      </c>
      <c r="F13" s="84" t="s">
        <v>182</v>
      </c>
      <c r="G13" s="86">
        <v>29787</v>
      </c>
      <c r="H13" s="87" t="s">
        <v>7</v>
      </c>
      <c r="I13" s="87" t="s">
        <v>23</v>
      </c>
      <c r="J13" s="88" t="s">
        <v>170</v>
      </c>
      <c r="K13" s="89"/>
      <c r="L13" s="87" t="s">
        <v>108</v>
      </c>
      <c r="M13" s="87"/>
      <c r="N13" s="87" t="s">
        <v>151</v>
      </c>
      <c r="O13" s="4"/>
      <c r="P13" s="4"/>
      <c r="Q13" s="4"/>
      <c r="W13" s="5"/>
      <c r="X13" s="5"/>
      <c r="Y13" s="5"/>
      <c r="Z13" s="5"/>
    </row>
    <row r="14" spans="1:26" ht="27" x14ac:dyDescent="0.25">
      <c r="A14" s="4">
        <f t="shared" si="0"/>
        <v>6</v>
      </c>
      <c r="B14" s="84" t="s">
        <v>168</v>
      </c>
      <c r="C14" s="85" t="s">
        <v>176</v>
      </c>
      <c r="D14" s="84">
        <v>397</v>
      </c>
      <c r="E14" s="84" t="s">
        <v>182</v>
      </c>
      <c r="F14" s="84" t="s">
        <v>182</v>
      </c>
      <c r="G14" s="86">
        <v>206815</v>
      </c>
      <c r="H14" s="87" t="s">
        <v>7</v>
      </c>
      <c r="I14" s="87" t="s">
        <v>23</v>
      </c>
      <c r="J14" s="88" t="s">
        <v>170</v>
      </c>
      <c r="K14" s="89"/>
      <c r="L14" s="87" t="s">
        <v>108</v>
      </c>
      <c r="M14" s="87"/>
      <c r="N14" s="87" t="s">
        <v>151</v>
      </c>
      <c r="O14" s="4"/>
      <c r="P14" s="4"/>
      <c r="Q14" s="4"/>
      <c r="W14" s="5"/>
      <c r="X14" s="5"/>
      <c r="Y14" s="5"/>
      <c r="Z14" s="5"/>
    </row>
    <row r="15" spans="1:26" ht="27" x14ac:dyDescent="0.25">
      <c r="A15" s="4">
        <f t="shared" si="0"/>
        <v>7</v>
      </c>
      <c r="B15" s="84" t="s">
        <v>168</v>
      </c>
      <c r="C15" s="85" t="s">
        <v>177</v>
      </c>
      <c r="D15" s="84">
        <v>397</v>
      </c>
      <c r="E15" s="84" t="s">
        <v>182</v>
      </c>
      <c r="F15" s="84" t="s">
        <v>182</v>
      </c>
      <c r="G15" s="86">
        <v>15602</v>
      </c>
      <c r="H15" s="87" t="s">
        <v>7</v>
      </c>
      <c r="I15" s="87" t="s">
        <v>23</v>
      </c>
      <c r="J15" s="88" t="s">
        <v>170</v>
      </c>
      <c r="K15" s="89"/>
      <c r="L15" s="87" t="s">
        <v>108</v>
      </c>
      <c r="M15" s="87"/>
      <c r="N15" s="87" t="s">
        <v>151</v>
      </c>
      <c r="O15" s="4"/>
      <c r="P15" s="4"/>
      <c r="Q15" s="4"/>
      <c r="W15" s="5"/>
      <c r="X15" s="5"/>
      <c r="Y15" s="5"/>
      <c r="Z15" s="5"/>
    </row>
    <row r="16" spans="1:26" ht="27" x14ac:dyDescent="0.25">
      <c r="A16" s="4">
        <f t="shared" si="0"/>
        <v>8</v>
      </c>
      <c r="B16" s="84" t="s">
        <v>168</v>
      </c>
      <c r="C16" s="85" t="s">
        <v>178</v>
      </c>
      <c r="D16" s="84">
        <v>397</v>
      </c>
      <c r="E16" s="84" t="s">
        <v>182</v>
      </c>
      <c r="F16" s="84" t="s">
        <v>182</v>
      </c>
      <c r="G16" s="86">
        <v>3230</v>
      </c>
      <c r="H16" s="87" t="s">
        <v>7</v>
      </c>
      <c r="I16" s="87" t="s">
        <v>23</v>
      </c>
      <c r="J16" s="88" t="s">
        <v>170</v>
      </c>
      <c r="K16" s="89"/>
      <c r="L16" s="87" t="s">
        <v>108</v>
      </c>
      <c r="M16" s="87"/>
      <c r="N16" s="87" t="s">
        <v>151</v>
      </c>
      <c r="O16" s="4"/>
      <c r="P16" s="4"/>
      <c r="Q16" s="4"/>
      <c r="W16" s="5"/>
      <c r="X16" s="5"/>
      <c r="Y16" s="5"/>
      <c r="Z16" s="5"/>
    </row>
    <row r="17" spans="1:26" ht="27" x14ac:dyDescent="0.25">
      <c r="A17" s="4">
        <f t="shared" si="0"/>
        <v>9</v>
      </c>
      <c r="B17" s="40" t="s">
        <v>168</v>
      </c>
      <c r="C17" s="60" t="s">
        <v>179</v>
      </c>
      <c r="D17" s="40">
        <v>397</v>
      </c>
      <c r="E17" s="40" t="s">
        <v>182</v>
      </c>
      <c r="F17" s="40" t="s">
        <v>182</v>
      </c>
      <c r="G17" s="41">
        <v>22418</v>
      </c>
      <c r="H17" s="4" t="s">
        <v>12</v>
      </c>
      <c r="I17" s="4" t="s">
        <v>23</v>
      </c>
      <c r="J17" s="63" t="s">
        <v>170</v>
      </c>
      <c r="K17" s="58"/>
      <c r="L17" s="4" t="s">
        <v>108</v>
      </c>
      <c r="M17" s="4"/>
      <c r="N17" s="4" t="s">
        <v>151</v>
      </c>
      <c r="O17" s="4"/>
      <c r="P17" s="4"/>
      <c r="Q17" s="4"/>
      <c r="W17" s="5"/>
      <c r="X17" s="5"/>
      <c r="Y17" s="5"/>
      <c r="Z17" s="5"/>
    </row>
    <row r="18" spans="1:26" ht="27" x14ac:dyDescent="0.25">
      <c r="A18" s="4">
        <f t="shared" si="0"/>
        <v>10</v>
      </c>
      <c r="B18" s="40" t="s">
        <v>168</v>
      </c>
      <c r="C18" s="60" t="s">
        <v>180</v>
      </c>
      <c r="D18" s="40">
        <v>397</v>
      </c>
      <c r="E18" s="40" t="s">
        <v>182</v>
      </c>
      <c r="F18" s="40" t="s">
        <v>182</v>
      </c>
      <c r="G18" s="41">
        <v>249003</v>
      </c>
      <c r="H18" s="4" t="s">
        <v>12</v>
      </c>
      <c r="I18" s="4" t="s">
        <v>23</v>
      </c>
      <c r="J18" s="63" t="s">
        <v>170</v>
      </c>
      <c r="K18" s="58"/>
      <c r="L18" s="4" t="s">
        <v>108</v>
      </c>
      <c r="M18" s="4"/>
      <c r="N18" s="4" t="s">
        <v>151</v>
      </c>
      <c r="O18" s="4"/>
      <c r="P18" s="4"/>
      <c r="Q18" s="4"/>
      <c r="W18" s="5"/>
      <c r="X18" s="5"/>
      <c r="Y18" s="5"/>
      <c r="Z18" s="5"/>
    </row>
    <row r="19" spans="1:26" ht="27" x14ac:dyDescent="0.25">
      <c r="A19" s="4">
        <f t="shared" si="0"/>
        <v>11</v>
      </c>
      <c r="B19" s="64" t="s">
        <v>168</v>
      </c>
      <c r="C19" s="60" t="s">
        <v>181</v>
      </c>
      <c r="D19" s="40" t="s">
        <v>182</v>
      </c>
      <c r="E19" s="40" t="s">
        <v>182</v>
      </c>
      <c r="F19" s="40" t="s">
        <v>182</v>
      </c>
      <c r="G19" s="41">
        <v>5586</v>
      </c>
      <c r="H19" s="4" t="s">
        <v>7</v>
      </c>
      <c r="I19" s="4" t="s">
        <v>23</v>
      </c>
      <c r="J19" s="63" t="s">
        <v>182</v>
      </c>
      <c r="K19" s="58"/>
      <c r="L19" s="4" t="s">
        <v>108</v>
      </c>
      <c r="M19" s="4"/>
      <c r="N19" s="4" t="s">
        <v>151</v>
      </c>
      <c r="O19" s="4"/>
      <c r="P19" s="4"/>
      <c r="Q19" s="4"/>
      <c r="W19" s="5"/>
      <c r="X19" s="5"/>
      <c r="Y19" s="5"/>
      <c r="Z19" s="5"/>
    </row>
    <row r="20" spans="1:26" ht="27" x14ac:dyDescent="0.25">
      <c r="A20" s="4">
        <f t="shared" si="0"/>
        <v>12</v>
      </c>
      <c r="B20" s="64" t="s">
        <v>168</v>
      </c>
      <c r="C20" s="60" t="s">
        <v>182</v>
      </c>
      <c r="D20" s="40" t="s">
        <v>182</v>
      </c>
      <c r="E20" s="60" t="s">
        <v>181</v>
      </c>
      <c r="F20" s="40">
        <v>2631</v>
      </c>
      <c r="G20" s="41">
        <v>5586</v>
      </c>
      <c r="H20" s="4" t="s">
        <v>7</v>
      </c>
      <c r="I20" s="4" t="s">
        <v>23</v>
      </c>
      <c r="J20" s="63" t="s">
        <v>170</v>
      </c>
      <c r="K20" s="58"/>
      <c r="L20" s="4" t="s">
        <v>108</v>
      </c>
      <c r="M20" s="4"/>
      <c r="N20" s="4" t="s">
        <v>151</v>
      </c>
      <c r="O20" s="4"/>
      <c r="P20" s="4"/>
      <c r="Q20" s="4"/>
      <c r="W20" s="5"/>
      <c r="X20" s="5"/>
      <c r="Y20" s="5"/>
      <c r="Z20" s="5"/>
    </row>
    <row r="21" spans="1:26" ht="27" x14ac:dyDescent="0.25">
      <c r="A21" s="4">
        <f t="shared" si="0"/>
        <v>13</v>
      </c>
      <c r="B21" s="64" t="s">
        <v>168</v>
      </c>
      <c r="C21" s="60" t="s">
        <v>183</v>
      </c>
      <c r="D21" s="40" t="s">
        <v>182</v>
      </c>
      <c r="E21" s="40" t="s">
        <v>182</v>
      </c>
      <c r="F21" s="40" t="s">
        <v>182</v>
      </c>
      <c r="G21" s="41">
        <v>25600</v>
      </c>
      <c r="H21" s="4" t="s">
        <v>7</v>
      </c>
      <c r="I21" s="4" t="s">
        <v>23</v>
      </c>
      <c r="J21" s="63" t="s">
        <v>182</v>
      </c>
      <c r="K21" s="58"/>
      <c r="L21" s="4" t="s">
        <v>108</v>
      </c>
      <c r="M21" s="4"/>
      <c r="N21" s="4" t="s">
        <v>151</v>
      </c>
      <c r="O21" s="4"/>
      <c r="P21" s="4"/>
      <c r="Q21" s="4"/>
      <c r="W21" s="5"/>
      <c r="X21" s="5"/>
      <c r="Y21" s="5"/>
      <c r="Z21" s="5"/>
    </row>
    <row r="22" spans="1:26" ht="27" x14ac:dyDescent="0.25">
      <c r="A22" s="4">
        <f t="shared" si="0"/>
        <v>14</v>
      </c>
      <c r="B22" s="64" t="s">
        <v>168</v>
      </c>
      <c r="C22" s="60" t="s">
        <v>184</v>
      </c>
      <c r="D22" s="40" t="s">
        <v>182</v>
      </c>
      <c r="E22" s="40" t="s">
        <v>182</v>
      </c>
      <c r="F22" s="40" t="s">
        <v>182</v>
      </c>
      <c r="G22" s="41">
        <v>3887</v>
      </c>
      <c r="H22" s="4" t="s">
        <v>10</v>
      </c>
      <c r="I22" s="4" t="s">
        <v>23</v>
      </c>
      <c r="J22" s="63" t="s">
        <v>182</v>
      </c>
      <c r="K22" s="58"/>
      <c r="L22" s="4" t="s">
        <v>108</v>
      </c>
      <c r="M22" s="4"/>
      <c r="N22" s="4" t="s">
        <v>151</v>
      </c>
      <c r="O22" s="4"/>
      <c r="P22" s="4"/>
      <c r="Q22" s="4"/>
      <c r="W22" s="5"/>
      <c r="X22" s="5"/>
      <c r="Y22" s="5"/>
      <c r="Z22" s="5"/>
    </row>
    <row r="23" spans="1:26" ht="27" x14ac:dyDescent="0.25">
      <c r="A23" s="4">
        <f t="shared" si="0"/>
        <v>15</v>
      </c>
      <c r="B23" s="64" t="s">
        <v>168</v>
      </c>
      <c r="C23" s="60" t="s">
        <v>182</v>
      </c>
      <c r="D23" s="40" t="s">
        <v>182</v>
      </c>
      <c r="E23" s="60" t="s">
        <v>185</v>
      </c>
      <c r="F23" s="40">
        <v>2631</v>
      </c>
      <c r="G23" s="41">
        <v>27662</v>
      </c>
      <c r="H23" s="4" t="s">
        <v>7</v>
      </c>
      <c r="I23" s="4" t="s">
        <v>23</v>
      </c>
      <c r="J23" s="63" t="s">
        <v>170</v>
      </c>
      <c r="K23" s="58"/>
      <c r="L23" s="4" t="s">
        <v>108</v>
      </c>
      <c r="M23" s="4"/>
      <c r="N23" s="4" t="s">
        <v>151</v>
      </c>
      <c r="O23" s="4"/>
      <c r="P23" s="4"/>
      <c r="Q23" s="4"/>
      <c r="W23" s="5"/>
      <c r="X23" s="5"/>
      <c r="Y23" s="5"/>
      <c r="Z23" s="5"/>
    </row>
    <row r="24" spans="1:26" ht="27" x14ac:dyDescent="0.25">
      <c r="A24" s="4">
        <f t="shared" si="0"/>
        <v>16</v>
      </c>
      <c r="B24" s="64" t="s">
        <v>168</v>
      </c>
      <c r="C24" s="60" t="s">
        <v>182</v>
      </c>
      <c r="D24" s="40" t="s">
        <v>182</v>
      </c>
      <c r="E24" s="60" t="s">
        <v>186</v>
      </c>
      <c r="F24" s="40">
        <v>2631</v>
      </c>
      <c r="G24" s="41">
        <v>110274</v>
      </c>
      <c r="H24" s="4" t="s">
        <v>3</v>
      </c>
      <c r="I24" s="4" t="s">
        <v>23</v>
      </c>
      <c r="J24" s="63" t="s">
        <v>170</v>
      </c>
      <c r="K24" s="58"/>
      <c r="L24" s="4" t="s">
        <v>108</v>
      </c>
      <c r="M24" s="4"/>
      <c r="N24" s="4" t="s">
        <v>151</v>
      </c>
      <c r="O24" s="4"/>
      <c r="P24" s="4"/>
      <c r="Q24" s="4"/>
      <c r="W24" s="5"/>
      <c r="X24" s="5"/>
      <c r="Y24" s="5"/>
      <c r="Z24" s="5"/>
    </row>
    <row r="25" spans="1:26" ht="27" x14ac:dyDescent="0.25">
      <c r="A25" s="4">
        <f t="shared" si="0"/>
        <v>17</v>
      </c>
      <c r="B25" s="64" t="s">
        <v>168</v>
      </c>
      <c r="C25" s="60" t="s">
        <v>187</v>
      </c>
      <c r="D25" s="40" t="s">
        <v>182</v>
      </c>
      <c r="E25" s="40" t="s">
        <v>182</v>
      </c>
      <c r="F25" s="40" t="s">
        <v>182</v>
      </c>
      <c r="G25" s="41">
        <v>195792</v>
      </c>
      <c r="H25" s="4" t="s">
        <v>3</v>
      </c>
      <c r="I25" s="4" t="s">
        <v>23</v>
      </c>
      <c r="J25" s="63" t="s">
        <v>182</v>
      </c>
      <c r="K25" s="58"/>
      <c r="L25" s="4" t="s">
        <v>108</v>
      </c>
      <c r="M25" s="4"/>
      <c r="N25" s="4" t="s">
        <v>151</v>
      </c>
      <c r="O25" s="4"/>
      <c r="P25" s="4"/>
      <c r="Q25" s="4"/>
      <c r="W25" s="5"/>
      <c r="X25" s="5"/>
      <c r="Y25" s="5"/>
      <c r="Z25" s="5"/>
    </row>
    <row r="26" spans="1:26" ht="27" x14ac:dyDescent="0.25">
      <c r="A26" s="4">
        <f t="shared" si="0"/>
        <v>18</v>
      </c>
      <c r="B26" s="64" t="s">
        <v>168</v>
      </c>
      <c r="C26" s="60" t="s">
        <v>182</v>
      </c>
      <c r="D26" s="40" t="s">
        <v>182</v>
      </c>
      <c r="E26" s="60" t="s">
        <v>186</v>
      </c>
      <c r="F26" s="40">
        <v>2631</v>
      </c>
      <c r="G26" s="41">
        <v>110274</v>
      </c>
      <c r="H26" s="4" t="s">
        <v>3</v>
      </c>
      <c r="I26" s="4" t="s">
        <v>23</v>
      </c>
      <c r="J26" s="63" t="s">
        <v>170</v>
      </c>
      <c r="K26" s="58"/>
      <c r="L26" s="4" t="s">
        <v>108</v>
      </c>
      <c r="M26" s="4"/>
      <c r="N26" s="4" t="s">
        <v>151</v>
      </c>
      <c r="O26" s="4"/>
      <c r="P26" s="4"/>
      <c r="Q26" s="4"/>
      <c r="W26" s="5"/>
      <c r="X26" s="5"/>
      <c r="Y26" s="5"/>
      <c r="Z26" s="5"/>
    </row>
    <row r="27" spans="1:26" ht="27" x14ac:dyDescent="0.25">
      <c r="A27" s="4">
        <f t="shared" si="0"/>
        <v>19</v>
      </c>
      <c r="B27" s="64" t="s">
        <v>168</v>
      </c>
      <c r="C27" s="60" t="s">
        <v>188</v>
      </c>
      <c r="D27" s="40" t="s">
        <v>182</v>
      </c>
      <c r="E27" s="40" t="s">
        <v>182</v>
      </c>
      <c r="F27" s="40" t="s">
        <v>182</v>
      </c>
      <c r="G27" s="41">
        <v>8014</v>
      </c>
      <c r="H27" s="56" t="s">
        <v>7</v>
      </c>
      <c r="I27" s="56" t="s">
        <v>23</v>
      </c>
      <c r="J27" s="57" t="s">
        <v>182</v>
      </c>
      <c r="K27" s="58"/>
      <c r="L27" s="4" t="s">
        <v>108</v>
      </c>
      <c r="M27" s="4"/>
      <c r="N27" s="4" t="s">
        <v>151</v>
      </c>
      <c r="O27" s="4"/>
      <c r="P27" s="4"/>
      <c r="Q27" s="4"/>
      <c r="W27" s="5"/>
      <c r="X27" s="5"/>
      <c r="Y27" s="5"/>
      <c r="Z27" s="5"/>
    </row>
    <row r="28" spans="1:26" ht="27" x14ac:dyDescent="0.25">
      <c r="A28" s="4">
        <f t="shared" si="0"/>
        <v>20</v>
      </c>
      <c r="B28" s="64" t="s">
        <v>168</v>
      </c>
      <c r="C28" s="60" t="s">
        <v>182</v>
      </c>
      <c r="D28" s="40" t="s">
        <v>182</v>
      </c>
      <c r="E28" s="62" t="s">
        <v>189</v>
      </c>
      <c r="F28" s="55">
        <v>2631</v>
      </c>
      <c r="G28" s="41">
        <v>8190</v>
      </c>
      <c r="H28" s="4" t="s">
        <v>7</v>
      </c>
      <c r="I28" s="4" t="s">
        <v>23</v>
      </c>
      <c r="J28" s="63" t="s">
        <v>170</v>
      </c>
      <c r="K28" s="58"/>
      <c r="L28" s="4" t="s">
        <v>108</v>
      </c>
      <c r="M28" s="4"/>
      <c r="N28" s="4" t="s">
        <v>151</v>
      </c>
      <c r="O28" s="4"/>
      <c r="P28" s="4"/>
      <c r="Q28" s="4"/>
      <c r="W28" s="5"/>
      <c r="X28" s="5"/>
      <c r="Y28" s="5"/>
      <c r="Z28" s="5"/>
    </row>
    <row r="29" spans="1:26" ht="27" x14ac:dyDescent="0.25">
      <c r="A29" s="4">
        <f t="shared" si="0"/>
        <v>21</v>
      </c>
      <c r="B29" s="64" t="s">
        <v>168</v>
      </c>
      <c r="C29" s="60" t="s">
        <v>190</v>
      </c>
      <c r="D29" s="40">
        <v>397</v>
      </c>
      <c r="E29" s="40" t="s">
        <v>182</v>
      </c>
      <c r="F29" s="40" t="s">
        <v>182</v>
      </c>
      <c r="G29" s="41">
        <v>154650</v>
      </c>
      <c r="H29" s="4" t="s">
        <v>3</v>
      </c>
      <c r="I29" s="4" t="s">
        <v>23</v>
      </c>
      <c r="J29" s="63" t="s">
        <v>170</v>
      </c>
      <c r="K29" s="58"/>
      <c r="L29" s="4" t="s">
        <v>108</v>
      </c>
      <c r="M29" s="4"/>
      <c r="N29" s="4" t="s">
        <v>151</v>
      </c>
      <c r="O29" s="4"/>
      <c r="P29" s="4"/>
      <c r="Q29" s="4"/>
      <c r="W29" s="5"/>
      <c r="X29" s="5"/>
      <c r="Y29" s="5"/>
      <c r="Z29" s="5"/>
    </row>
    <row r="30" spans="1:26" ht="27" x14ac:dyDescent="0.25">
      <c r="A30" s="4">
        <f t="shared" si="0"/>
        <v>22</v>
      </c>
      <c r="B30" s="64" t="s">
        <v>168</v>
      </c>
      <c r="C30" s="60" t="s">
        <v>191</v>
      </c>
      <c r="D30" s="40" t="s">
        <v>182</v>
      </c>
      <c r="E30" s="40" t="s">
        <v>182</v>
      </c>
      <c r="F30" s="40" t="s">
        <v>182</v>
      </c>
      <c r="G30" s="41">
        <v>17651</v>
      </c>
      <c r="H30" s="56" t="s">
        <v>7</v>
      </c>
      <c r="I30" s="56" t="s">
        <v>23</v>
      </c>
      <c r="J30" s="57" t="s">
        <v>182</v>
      </c>
      <c r="K30" s="58"/>
      <c r="L30" s="4" t="s">
        <v>108</v>
      </c>
      <c r="M30" s="4"/>
      <c r="N30" s="4" t="s">
        <v>151</v>
      </c>
      <c r="O30" s="4"/>
      <c r="P30" s="4"/>
      <c r="Q30" s="4"/>
      <c r="W30" s="5"/>
      <c r="X30" s="5"/>
      <c r="Y30" s="5"/>
      <c r="Z30" s="5"/>
    </row>
    <row r="31" spans="1:26" ht="27" x14ac:dyDescent="0.25">
      <c r="A31" s="4">
        <f t="shared" si="0"/>
        <v>23</v>
      </c>
      <c r="B31" s="64" t="s">
        <v>168</v>
      </c>
      <c r="C31" s="60" t="s">
        <v>182</v>
      </c>
      <c r="D31" s="40" t="s">
        <v>182</v>
      </c>
      <c r="E31" s="62" t="s">
        <v>191</v>
      </c>
      <c r="F31" s="55">
        <v>2631</v>
      </c>
      <c r="G31" s="41">
        <v>17677</v>
      </c>
      <c r="H31" s="4" t="s">
        <v>7</v>
      </c>
      <c r="I31" s="4" t="s">
        <v>23</v>
      </c>
      <c r="J31" s="63" t="s">
        <v>170</v>
      </c>
      <c r="K31" s="58"/>
      <c r="L31" s="4" t="s">
        <v>108</v>
      </c>
      <c r="M31" s="4"/>
      <c r="N31" s="4" t="s">
        <v>151</v>
      </c>
      <c r="O31" s="4"/>
      <c r="P31" s="4"/>
      <c r="Q31" s="4"/>
      <c r="W31" s="5"/>
      <c r="X31" s="5"/>
      <c r="Y31" s="5"/>
      <c r="Z31" s="5"/>
    </row>
    <row r="32" spans="1:26" ht="27" x14ac:dyDescent="0.25">
      <c r="A32" s="4">
        <f t="shared" si="0"/>
        <v>24</v>
      </c>
      <c r="B32" s="64" t="s">
        <v>168</v>
      </c>
      <c r="C32" s="60" t="s">
        <v>192</v>
      </c>
      <c r="D32" s="40" t="s">
        <v>182</v>
      </c>
      <c r="E32" s="40" t="s">
        <v>182</v>
      </c>
      <c r="F32" s="40" t="s">
        <v>182</v>
      </c>
      <c r="G32" s="41">
        <v>145037</v>
      </c>
      <c r="H32" s="4" t="s">
        <v>3</v>
      </c>
      <c r="I32" s="4" t="s">
        <v>23</v>
      </c>
      <c r="J32" s="63" t="s">
        <v>182</v>
      </c>
      <c r="K32" s="58"/>
      <c r="L32" s="4" t="s">
        <v>108</v>
      </c>
      <c r="M32" s="4"/>
      <c r="N32" s="4" t="s">
        <v>151</v>
      </c>
      <c r="O32" s="4"/>
      <c r="P32" s="4"/>
      <c r="Q32" s="4"/>
      <c r="W32" s="5"/>
      <c r="X32" s="5"/>
      <c r="Y32" s="5"/>
      <c r="Z32" s="5"/>
    </row>
    <row r="33" spans="1:26" ht="27" x14ac:dyDescent="0.25">
      <c r="A33" s="4">
        <f t="shared" si="0"/>
        <v>25</v>
      </c>
      <c r="B33" s="64" t="s">
        <v>168</v>
      </c>
      <c r="C33" s="60" t="s">
        <v>182</v>
      </c>
      <c r="D33" s="40" t="s">
        <v>182</v>
      </c>
      <c r="E33" s="62" t="s">
        <v>193</v>
      </c>
      <c r="F33" s="55">
        <v>2631</v>
      </c>
      <c r="G33" s="41">
        <v>20375</v>
      </c>
      <c r="H33" s="4" t="s">
        <v>3</v>
      </c>
      <c r="I33" s="4" t="s">
        <v>23</v>
      </c>
      <c r="J33" s="63" t="s">
        <v>170</v>
      </c>
      <c r="K33" s="58"/>
      <c r="L33" s="4" t="s">
        <v>108</v>
      </c>
      <c r="M33" s="4"/>
      <c r="N33" s="4" t="s">
        <v>151</v>
      </c>
      <c r="O33" s="4"/>
      <c r="P33" s="4"/>
      <c r="Q33" s="4"/>
      <c r="W33" s="5"/>
      <c r="X33" s="5"/>
      <c r="Y33" s="5"/>
      <c r="Z33" s="5"/>
    </row>
    <row r="34" spans="1:26" ht="27" x14ac:dyDescent="0.25">
      <c r="A34" s="4">
        <f>A33+1</f>
        <v>26</v>
      </c>
      <c r="B34" s="64" t="s">
        <v>168</v>
      </c>
      <c r="C34" s="60" t="s">
        <v>194</v>
      </c>
      <c r="D34" s="40" t="s">
        <v>182</v>
      </c>
      <c r="E34" s="40" t="s">
        <v>182</v>
      </c>
      <c r="F34" s="40" t="s">
        <v>182</v>
      </c>
      <c r="G34" s="41">
        <v>373898</v>
      </c>
      <c r="H34" s="56" t="s">
        <v>12</v>
      </c>
      <c r="I34" s="56" t="s">
        <v>23</v>
      </c>
      <c r="J34" s="63" t="s">
        <v>182</v>
      </c>
      <c r="K34" s="58"/>
      <c r="L34" s="4" t="s">
        <v>108</v>
      </c>
      <c r="M34" s="4"/>
      <c r="N34" s="4" t="s">
        <v>151</v>
      </c>
      <c r="O34" s="4"/>
      <c r="P34" s="4"/>
      <c r="Q34" s="4"/>
      <c r="W34" s="5"/>
      <c r="X34" s="5"/>
      <c r="Y34" s="5"/>
      <c r="Z34" s="5"/>
    </row>
    <row r="35" spans="1:26" ht="391.5" x14ac:dyDescent="0.25">
      <c r="A35" s="4">
        <f t="shared" si="0"/>
        <v>27</v>
      </c>
      <c r="B35" s="64" t="s">
        <v>168</v>
      </c>
      <c r="C35" s="60" t="s">
        <v>182</v>
      </c>
      <c r="D35" s="40" t="s">
        <v>182</v>
      </c>
      <c r="E35" s="62" t="s">
        <v>195</v>
      </c>
      <c r="F35" s="55">
        <v>1228</v>
      </c>
      <c r="G35" s="41">
        <v>1212</v>
      </c>
      <c r="H35" s="56" t="s">
        <v>9</v>
      </c>
      <c r="I35" s="56" t="s">
        <v>23</v>
      </c>
      <c r="J35" s="57" t="s">
        <v>196</v>
      </c>
      <c r="K35" s="58"/>
      <c r="L35" s="4" t="s">
        <v>108</v>
      </c>
      <c r="M35" s="4"/>
      <c r="N35" s="4" t="s">
        <v>151</v>
      </c>
      <c r="O35" s="4"/>
      <c r="P35" s="4"/>
      <c r="Q35" s="4"/>
      <c r="W35" s="5"/>
      <c r="X35" s="5"/>
      <c r="Y35" s="5"/>
      <c r="Z35" s="5"/>
    </row>
    <row r="36" spans="1:26" ht="391.5" x14ac:dyDescent="0.25">
      <c r="A36" s="4">
        <f t="shared" si="0"/>
        <v>28</v>
      </c>
      <c r="B36" s="64" t="s">
        <v>168</v>
      </c>
      <c r="C36" s="60" t="s">
        <v>182</v>
      </c>
      <c r="D36" s="40" t="s">
        <v>182</v>
      </c>
      <c r="E36" s="62" t="s">
        <v>197</v>
      </c>
      <c r="F36" s="55">
        <v>1217</v>
      </c>
      <c r="G36" s="41">
        <v>4194</v>
      </c>
      <c r="H36" s="56" t="s">
        <v>12</v>
      </c>
      <c r="I36" s="56" t="s">
        <v>23</v>
      </c>
      <c r="J36" s="57" t="s">
        <v>198</v>
      </c>
      <c r="K36" s="58"/>
      <c r="L36" s="4" t="s">
        <v>108</v>
      </c>
      <c r="M36" s="4"/>
      <c r="N36" s="4" t="s">
        <v>151</v>
      </c>
      <c r="O36" s="4"/>
      <c r="P36" s="4"/>
      <c r="Q36" s="4"/>
      <c r="W36" s="5"/>
      <c r="X36" s="5"/>
      <c r="Y36" s="5"/>
      <c r="Z36" s="5"/>
    </row>
    <row r="37" spans="1:26" ht="40.5" x14ac:dyDescent="0.25">
      <c r="A37" s="4">
        <f t="shared" si="0"/>
        <v>29</v>
      </c>
      <c r="B37" s="64" t="s">
        <v>168</v>
      </c>
      <c r="C37" s="60" t="s">
        <v>199</v>
      </c>
      <c r="D37" s="40">
        <v>775</v>
      </c>
      <c r="E37" s="62"/>
      <c r="F37" s="55"/>
      <c r="G37" s="41">
        <v>4456</v>
      </c>
      <c r="H37" s="56" t="s">
        <v>7</v>
      </c>
      <c r="I37" s="56" t="s">
        <v>23</v>
      </c>
      <c r="J37" s="57" t="s">
        <v>172</v>
      </c>
      <c r="K37" s="58"/>
      <c r="L37" s="4" t="s">
        <v>108</v>
      </c>
      <c r="M37" s="4"/>
      <c r="N37" s="4" t="s">
        <v>151</v>
      </c>
      <c r="O37" s="4"/>
      <c r="P37" s="4"/>
      <c r="Q37" s="4"/>
      <c r="W37" s="5"/>
      <c r="X37" s="5"/>
      <c r="Y37" s="5"/>
      <c r="Z37" s="5"/>
    </row>
    <row r="38" spans="1:26" ht="27" x14ac:dyDescent="0.25">
      <c r="A38" s="4">
        <f t="shared" si="0"/>
        <v>30</v>
      </c>
      <c r="B38" s="64" t="s">
        <v>168</v>
      </c>
      <c r="C38" s="60" t="s">
        <v>200</v>
      </c>
      <c r="D38" s="40" t="s">
        <v>182</v>
      </c>
      <c r="E38" s="62"/>
      <c r="F38" s="55"/>
      <c r="G38" s="41">
        <v>306286</v>
      </c>
      <c r="H38" s="56" t="s">
        <v>12</v>
      </c>
      <c r="I38" s="56" t="s">
        <v>23</v>
      </c>
      <c r="J38" s="57" t="s">
        <v>182</v>
      </c>
      <c r="K38" s="58"/>
      <c r="L38" s="4" t="s">
        <v>108</v>
      </c>
      <c r="M38" s="4"/>
      <c r="N38" s="4" t="s">
        <v>151</v>
      </c>
      <c r="O38" s="4"/>
      <c r="P38" s="4"/>
      <c r="Q38" s="4"/>
      <c r="W38" s="5"/>
      <c r="X38" s="5"/>
      <c r="Y38" s="5"/>
      <c r="Z38" s="5"/>
    </row>
    <row r="39" spans="1:26" ht="243" x14ac:dyDescent="0.25">
      <c r="A39" s="4">
        <f t="shared" si="0"/>
        <v>31</v>
      </c>
      <c r="B39" s="64" t="s">
        <v>168</v>
      </c>
      <c r="C39" s="60" t="s">
        <v>182</v>
      </c>
      <c r="D39" s="40" t="s">
        <v>182</v>
      </c>
      <c r="E39" s="62" t="s">
        <v>201</v>
      </c>
      <c r="F39" s="55">
        <v>1613</v>
      </c>
      <c r="G39" s="41">
        <v>2856</v>
      </c>
      <c r="H39" s="56" t="s">
        <v>12</v>
      </c>
      <c r="I39" s="56" t="s">
        <v>23</v>
      </c>
      <c r="J39" s="57" t="s">
        <v>202</v>
      </c>
      <c r="K39" s="58"/>
      <c r="L39" s="4" t="s">
        <v>108</v>
      </c>
      <c r="M39" s="4"/>
      <c r="N39" s="4" t="s">
        <v>151</v>
      </c>
      <c r="O39" s="4"/>
      <c r="P39" s="4"/>
      <c r="Q39" s="4"/>
      <c r="W39" s="5"/>
      <c r="X39" s="5"/>
      <c r="Y39" s="5"/>
      <c r="Z39" s="5"/>
    </row>
    <row r="40" spans="1:26" ht="27" x14ac:dyDescent="0.25">
      <c r="A40" s="4">
        <f t="shared" si="0"/>
        <v>32</v>
      </c>
      <c r="B40" s="64" t="s">
        <v>168</v>
      </c>
      <c r="C40" s="60" t="s">
        <v>203</v>
      </c>
      <c r="D40" s="40">
        <v>662</v>
      </c>
      <c r="E40" s="62"/>
      <c r="F40" s="55"/>
      <c r="G40" s="41">
        <v>950</v>
      </c>
      <c r="H40" s="56" t="s">
        <v>10</v>
      </c>
      <c r="I40" s="56" t="s">
        <v>23</v>
      </c>
      <c r="J40" s="57" t="s">
        <v>170</v>
      </c>
      <c r="K40" s="58"/>
      <c r="L40" s="4" t="s">
        <v>108</v>
      </c>
      <c r="M40" s="4"/>
      <c r="N40" s="4" t="s">
        <v>151</v>
      </c>
      <c r="O40" s="4"/>
      <c r="P40" s="4"/>
      <c r="Q40" s="4"/>
      <c r="W40" s="5"/>
      <c r="X40" s="5"/>
      <c r="Y40" s="5"/>
      <c r="Z40" s="5"/>
    </row>
    <row r="41" spans="1:26" ht="40.5" x14ac:dyDescent="0.25">
      <c r="A41" s="4">
        <f t="shared" si="0"/>
        <v>33</v>
      </c>
      <c r="B41" s="64" t="s">
        <v>168</v>
      </c>
      <c r="C41" s="60" t="s">
        <v>204</v>
      </c>
      <c r="D41" s="40">
        <v>1215</v>
      </c>
      <c r="E41" s="62"/>
      <c r="F41" s="55"/>
      <c r="G41" s="41">
        <v>27650</v>
      </c>
      <c r="H41" s="56" t="s">
        <v>9</v>
      </c>
      <c r="I41" s="56" t="s">
        <v>23</v>
      </c>
      <c r="J41" s="57" t="s">
        <v>205</v>
      </c>
      <c r="K41" s="58"/>
      <c r="L41" s="4" t="s">
        <v>108</v>
      </c>
      <c r="M41" s="4"/>
      <c r="N41" s="4" t="s">
        <v>151</v>
      </c>
      <c r="O41" s="4"/>
      <c r="P41" s="4"/>
      <c r="Q41" s="4"/>
      <c r="W41" s="5"/>
      <c r="X41" s="5"/>
      <c r="Y41" s="5"/>
      <c r="Z41" s="5"/>
    </row>
    <row r="42" spans="1:26" ht="40.5" x14ac:dyDescent="0.25">
      <c r="A42" s="4">
        <f t="shared" si="0"/>
        <v>34</v>
      </c>
      <c r="B42" s="64" t="s">
        <v>168</v>
      </c>
      <c r="C42" s="60" t="s">
        <v>206</v>
      </c>
      <c r="D42" s="40">
        <v>935</v>
      </c>
      <c r="E42" s="62"/>
      <c r="F42" s="55"/>
      <c r="G42" s="41">
        <v>224</v>
      </c>
      <c r="H42" s="56" t="s">
        <v>5</v>
      </c>
      <c r="I42" s="56" t="s">
        <v>23</v>
      </c>
      <c r="J42" s="57" t="s">
        <v>207</v>
      </c>
      <c r="K42" s="58"/>
      <c r="L42" s="4" t="s">
        <v>108</v>
      </c>
      <c r="M42" s="4"/>
      <c r="N42" s="4" t="s">
        <v>151</v>
      </c>
      <c r="O42" s="4"/>
      <c r="P42" s="4"/>
      <c r="Q42" s="4"/>
      <c r="W42" s="5"/>
      <c r="X42" s="5"/>
      <c r="Y42" s="5"/>
      <c r="Z42" s="5"/>
    </row>
    <row r="43" spans="1:26" ht="40.5" x14ac:dyDescent="0.25">
      <c r="A43" s="4">
        <f t="shared" si="0"/>
        <v>35</v>
      </c>
      <c r="B43" s="64" t="s">
        <v>168</v>
      </c>
      <c r="C43" s="60" t="s">
        <v>208</v>
      </c>
      <c r="D43" s="40">
        <v>1215</v>
      </c>
      <c r="E43" s="62"/>
      <c r="F43" s="55"/>
      <c r="G43" s="41">
        <v>16691</v>
      </c>
      <c r="H43" s="56" t="s">
        <v>5</v>
      </c>
      <c r="I43" s="56" t="s">
        <v>23</v>
      </c>
      <c r="J43" s="57" t="s">
        <v>205</v>
      </c>
      <c r="K43" s="58"/>
      <c r="L43" s="4" t="s">
        <v>108</v>
      </c>
      <c r="M43" s="4"/>
      <c r="N43" s="4" t="s">
        <v>151</v>
      </c>
      <c r="O43" s="4"/>
      <c r="P43" s="4"/>
      <c r="Q43" s="4"/>
      <c r="W43" s="5"/>
      <c r="X43" s="5"/>
      <c r="Y43" s="5"/>
      <c r="Z43" s="5"/>
    </row>
    <row r="44" spans="1:26" ht="40.5" x14ac:dyDescent="0.25">
      <c r="A44" s="4">
        <f t="shared" si="0"/>
        <v>36</v>
      </c>
      <c r="B44" s="40" t="s">
        <v>168</v>
      </c>
      <c r="C44" s="60" t="s">
        <v>209</v>
      </c>
      <c r="D44" s="40">
        <v>775</v>
      </c>
      <c r="E44" s="62"/>
      <c r="F44" s="55"/>
      <c r="G44" s="41">
        <v>11783</v>
      </c>
      <c r="H44" s="56" t="s">
        <v>7</v>
      </c>
      <c r="I44" s="56" t="s">
        <v>23</v>
      </c>
      <c r="J44" s="57" t="s">
        <v>172</v>
      </c>
      <c r="K44" s="58"/>
      <c r="L44" s="4" t="s">
        <v>108</v>
      </c>
      <c r="M44" s="4"/>
      <c r="N44" s="4" t="s">
        <v>151</v>
      </c>
      <c r="O44" s="4"/>
      <c r="P44" s="4"/>
      <c r="Q44" s="4"/>
      <c r="W44" s="5"/>
      <c r="X44" s="5"/>
      <c r="Y44" s="5"/>
      <c r="Z44" s="5"/>
    </row>
    <row r="45" spans="1:26" ht="27" x14ac:dyDescent="0.25">
      <c r="A45" s="4">
        <f t="shared" si="0"/>
        <v>37</v>
      </c>
      <c r="B45" s="40" t="s">
        <v>210</v>
      </c>
      <c r="C45" s="60" t="s">
        <v>211</v>
      </c>
      <c r="D45" s="40">
        <v>2068</v>
      </c>
      <c r="E45" s="62"/>
      <c r="F45" s="55"/>
      <c r="G45" s="41">
        <v>2831</v>
      </c>
      <c r="H45" s="56" t="s">
        <v>5</v>
      </c>
      <c r="I45" s="56" t="s">
        <v>23</v>
      </c>
      <c r="J45" s="57" t="s">
        <v>170</v>
      </c>
      <c r="K45" s="58"/>
      <c r="L45" s="4" t="s">
        <v>108</v>
      </c>
      <c r="M45" s="4"/>
      <c r="N45" s="4" t="s">
        <v>151</v>
      </c>
      <c r="O45" s="4"/>
      <c r="P45" s="4"/>
      <c r="Q45" s="4"/>
      <c r="W45" s="5"/>
      <c r="X45" s="5"/>
      <c r="Y45" s="5"/>
      <c r="Z45" s="5"/>
    </row>
    <row r="46" spans="1:26" ht="27" x14ac:dyDescent="0.25">
      <c r="A46" s="4">
        <f t="shared" si="0"/>
        <v>38</v>
      </c>
      <c r="B46" s="40" t="s">
        <v>210</v>
      </c>
      <c r="C46" s="60" t="s">
        <v>212</v>
      </c>
      <c r="D46" s="40" t="s">
        <v>182</v>
      </c>
      <c r="E46" s="62"/>
      <c r="F46" s="55"/>
      <c r="G46" s="41">
        <v>8414</v>
      </c>
      <c r="H46" s="56" t="s">
        <v>7</v>
      </c>
      <c r="I46" s="56" t="s">
        <v>23</v>
      </c>
      <c r="J46" s="57" t="s">
        <v>182</v>
      </c>
      <c r="K46" s="58"/>
      <c r="L46" s="4" t="s">
        <v>108</v>
      </c>
      <c r="M46" s="4"/>
      <c r="N46" s="4" t="s">
        <v>151</v>
      </c>
      <c r="O46" s="4"/>
      <c r="P46" s="4"/>
      <c r="Q46" s="4"/>
      <c r="W46" s="5"/>
      <c r="X46" s="5"/>
      <c r="Y46" s="5"/>
      <c r="Z46" s="5"/>
    </row>
    <row r="47" spans="1:26" ht="27" x14ac:dyDescent="0.25">
      <c r="A47" s="4">
        <f t="shared" si="0"/>
        <v>39</v>
      </c>
      <c r="B47" s="40" t="s">
        <v>210</v>
      </c>
      <c r="C47" s="60" t="s">
        <v>182</v>
      </c>
      <c r="D47" s="40" t="s">
        <v>182</v>
      </c>
      <c r="E47" s="62" t="s">
        <v>213</v>
      </c>
      <c r="F47" s="55">
        <v>2068</v>
      </c>
      <c r="G47" s="41">
        <v>8491</v>
      </c>
      <c r="H47" s="56" t="s">
        <v>7</v>
      </c>
      <c r="I47" s="56" t="s">
        <v>23</v>
      </c>
      <c r="J47" s="57" t="s">
        <v>170</v>
      </c>
      <c r="K47" s="58"/>
      <c r="L47" s="4" t="s">
        <v>108</v>
      </c>
      <c r="M47" s="4"/>
      <c r="N47" s="4" t="s">
        <v>151</v>
      </c>
      <c r="O47" s="4"/>
      <c r="P47" s="4"/>
      <c r="Q47" s="4"/>
      <c r="W47" s="5"/>
      <c r="X47" s="5"/>
      <c r="Y47" s="5"/>
      <c r="Z47" s="5"/>
    </row>
    <row r="48" spans="1:26" ht="27" x14ac:dyDescent="0.25">
      <c r="A48" s="4"/>
      <c r="B48" s="40" t="s">
        <v>210</v>
      </c>
      <c r="C48" s="60" t="s">
        <v>182</v>
      </c>
      <c r="D48" s="40" t="s">
        <v>182</v>
      </c>
      <c r="E48" s="62" t="s">
        <v>587</v>
      </c>
      <c r="F48" s="55">
        <v>2068</v>
      </c>
      <c r="G48" s="41">
        <v>8414</v>
      </c>
      <c r="H48" s="56" t="s">
        <v>7</v>
      </c>
      <c r="I48" s="56" t="s">
        <v>23</v>
      </c>
      <c r="J48" s="57" t="s">
        <v>170</v>
      </c>
      <c r="K48" s="58"/>
      <c r="L48" s="4" t="s">
        <v>108</v>
      </c>
      <c r="M48" s="4"/>
      <c r="N48" s="4" t="s">
        <v>151</v>
      </c>
      <c r="O48" s="4"/>
      <c r="P48" s="4"/>
      <c r="Q48" s="4"/>
      <c r="W48" s="5"/>
      <c r="X48" s="5"/>
      <c r="Y48" s="5"/>
      <c r="Z48" s="5"/>
    </row>
    <row r="49" spans="1:26" ht="27" x14ac:dyDescent="0.25">
      <c r="A49" s="4">
        <f>A47+1</f>
        <v>40</v>
      </c>
      <c r="B49" s="40" t="s">
        <v>210</v>
      </c>
      <c r="C49" s="60" t="s">
        <v>214</v>
      </c>
      <c r="D49" s="40" t="s">
        <v>182</v>
      </c>
      <c r="E49" s="62"/>
      <c r="F49" s="55"/>
      <c r="G49" s="41">
        <v>249124</v>
      </c>
      <c r="H49" s="56" t="s">
        <v>3</v>
      </c>
      <c r="I49" s="56" t="s">
        <v>23</v>
      </c>
      <c r="J49" s="57" t="s">
        <v>182</v>
      </c>
      <c r="K49" s="58"/>
      <c r="L49" s="4" t="s">
        <v>108</v>
      </c>
      <c r="M49" s="4"/>
      <c r="N49" s="4" t="s">
        <v>151</v>
      </c>
      <c r="O49" s="4"/>
      <c r="P49" s="4"/>
      <c r="Q49" s="4"/>
      <c r="W49" s="5"/>
      <c r="X49" s="5"/>
      <c r="Y49" s="5"/>
      <c r="Z49" s="5"/>
    </row>
    <row r="50" spans="1:26" ht="81" x14ac:dyDescent="0.25">
      <c r="A50" s="4">
        <f t="shared" si="0"/>
        <v>41</v>
      </c>
      <c r="B50" s="40" t="s">
        <v>210</v>
      </c>
      <c r="C50" s="60" t="s">
        <v>182</v>
      </c>
      <c r="D50" s="40" t="s">
        <v>182</v>
      </c>
      <c r="E50" s="62" t="s">
        <v>215</v>
      </c>
      <c r="F50" s="55">
        <v>2287</v>
      </c>
      <c r="G50" s="41">
        <v>3186</v>
      </c>
      <c r="H50" s="56" t="s">
        <v>3</v>
      </c>
      <c r="I50" s="56" t="s">
        <v>23</v>
      </c>
      <c r="J50" s="57" t="s">
        <v>216</v>
      </c>
      <c r="K50" s="58"/>
      <c r="L50" s="4" t="s">
        <v>108</v>
      </c>
      <c r="M50" s="4"/>
      <c r="N50" s="4" t="s">
        <v>151</v>
      </c>
      <c r="O50" s="4"/>
      <c r="P50" s="4"/>
      <c r="Q50" s="4"/>
      <c r="W50" s="5"/>
      <c r="X50" s="5"/>
      <c r="Y50" s="5"/>
      <c r="Z50" s="5"/>
    </row>
    <row r="51" spans="1:26" ht="81" x14ac:dyDescent="0.25">
      <c r="A51" s="4">
        <f t="shared" si="0"/>
        <v>42</v>
      </c>
      <c r="B51" s="40" t="s">
        <v>210</v>
      </c>
      <c r="C51" s="60" t="s">
        <v>182</v>
      </c>
      <c r="D51" s="40" t="s">
        <v>182</v>
      </c>
      <c r="E51" s="62" t="s">
        <v>217</v>
      </c>
      <c r="F51" s="55">
        <v>3835</v>
      </c>
      <c r="G51" s="41">
        <v>2708</v>
      </c>
      <c r="H51" s="56" t="s">
        <v>3</v>
      </c>
      <c r="I51" s="56" t="s">
        <v>23</v>
      </c>
      <c r="J51" s="57" t="s">
        <v>218</v>
      </c>
      <c r="K51" s="58"/>
      <c r="L51" s="4" t="s">
        <v>108</v>
      </c>
      <c r="M51" s="4"/>
      <c r="N51" s="4" t="s">
        <v>151</v>
      </c>
      <c r="O51" s="4"/>
      <c r="P51" s="4"/>
      <c r="Q51" s="4"/>
      <c r="W51" s="5"/>
      <c r="X51" s="5"/>
      <c r="Y51" s="5"/>
      <c r="Z51" s="5"/>
    </row>
    <row r="52" spans="1:26" ht="409.5" x14ac:dyDescent="0.25">
      <c r="A52" s="4">
        <f t="shared" si="0"/>
        <v>43</v>
      </c>
      <c r="B52" s="40" t="s">
        <v>210</v>
      </c>
      <c r="C52" s="60" t="s">
        <v>182</v>
      </c>
      <c r="D52" s="40" t="s">
        <v>182</v>
      </c>
      <c r="E52" s="62" t="s">
        <v>219</v>
      </c>
      <c r="F52" s="55">
        <v>1767</v>
      </c>
      <c r="G52" s="41">
        <v>613</v>
      </c>
      <c r="H52" s="56" t="s">
        <v>3</v>
      </c>
      <c r="I52" s="56" t="s">
        <v>23</v>
      </c>
      <c r="J52" s="57" t="s">
        <v>220</v>
      </c>
      <c r="K52" s="58"/>
      <c r="L52" s="4" t="s">
        <v>108</v>
      </c>
      <c r="M52" s="4"/>
      <c r="N52" s="4" t="s">
        <v>151</v>
      </c>
      <c r="O52" s="4"/>
      <c r="P52" s="4"/>
      <c r="Q52" s="4"/>
      <c r="W52" s="5"/>
      <c r="X52" s="5"/>
      <c r="Y52" s="5"/>
      <c r="Z52" s="5"/>
    </row>
    <row r="53" spans="1:26" ht="283.5" x14ac:dyDescent="0.25">
      <c r="A53" s="4">
        <f t="shared" si="0"/>
        <v>44</v>
      </c>
      <c r="B53" s="40" t="s">
        <v>210</v>
      </c>
      <c r="C53" s="60" t="s">
        <v>182</v>
      </c>
      <c r="D53" s="40" t="s">
        <v>182</v>
      </c>
      <c r="E53" s="62" t="s">
        <v>221</v>
      </c>
      <c r="F53" s="55">
        <v>1254</v>
      </c>
      <c r="G53" s="41">
        <v>642</v>
      </c>
      <c r="H53" s="56" t="s">
        <v>3</v>
      </c>
      <c r="I53" s="56" t="s">
        <v>23</v>
      </c>
      <c r="J53" s="63" t="s">
        <v>222</v>
      </c>
      <c r="K53" s="58"/>
      <c r="L53" s="4" t="s">
        <v>108</v>
      </c>
      <c r="M53" s="4"/>
      <c r="N53" s="4" t="s">
        <v>151</v>
      </c>
      <c r="O53" s="4"/>
      <c r="P53" s="4"/>
      <c r="Q53" s="4"/>
      <c r="W53" s="5"/>
      <c r="X53" s="5"/>
      <c r="Y53" s="5"/>
      <c r="Z53" s="5"/>
    </row>
    <row r="54" spans="1:26" ht="27" x14ac:dyDescent="0.25">
      <c r="A54" s="4">
        <f t="shared" si="0"/>
        <v>45</v>
      </c>
      <c r="B54" s="40" t="s">
        <v>210</v>
      </c>
      <c r="C54" s="60" t="s">
        <v>182</v>
      </c>
      <c r="D54" s="40" t="s">
        <v>182</v>
      </c>
      <c r="E54" s="62" t="s">
        <v>223</v>
      </c>
      <c r="F54" s="55">
        <v>2002</v>
      </c>
      <c r="G54" s="41">
        <v>8805</v>
      </c>
      <c r="H54" s="56" t="s">
        <v>3</v>
      </c>
      <c r="I54" s="56" t="s">
        <v>23</v>
      </c>
      <c r="J54" s="57" t="s">
        <v>224</v>
      </c>
      <c r="K54" s="58"/>
      <c r="L54" s="4" t="s">
        <v>108</v>
      </c>
      <c r="M54" s="4"/>
      <c r="N54" s="4" t="s">
        <v>151</v>
      </c>
      <c r="O54" s="4"/>
      <c r="P54" s="4"/>
      <c r="Q54" s="4"/>
      <c r="W54" s="5"/>
      <c r="X54" s="5"/>
      <c r="Y54" s="5"/>
      <c r="Z54" s="5"/>
    </row>
    <row r="55" spans="1:26" ht="94.5" x14ac:dyDescent="0.25">
      <c r="A55" s="4">
        <f t="shared" si="0"/>
        <v>46</v>
      </c>
      <c r="B55" s="40" t="s">
        <v>210</v>
      </c>
      <c r="C55" s="60" t="s">
        <v>182</v>
      </c>
      <c r="D55" s="40" t="s">
        <v>182</v>
      </c>
      <c r="E55" s="62" t="s">
        <v>225</v>
      </c>
      <c r="F55" s="55">
        <v>1473</v>
      </c>
      <c r="G55" s="41">
        <v>1629</v>
      </c>
      <c r="H55" s="56" t="s">
        <v>3</v>
      </c>
      <c r="I55" s="56" t="s">
        <v>23</v>
      </c>
      <c r="J55" s="57" t="s">
        <v>226</v>
      </c>
      <c r="K55" s="58"/>
      <c r="L55" s="4" t="s">
        <v>108</v>
      </c>
      <c r="M55" s="4"/>
      <c r="N55" s="4" t="s">
        <v>151</v>
      </c>
      <c r="O55" s="4"/>
      <c r="P55" s="4"/>
      <c r="Q55" s="4"/>
      <c r="W55" s="5"/>
      <c r="X55" s="5"/>
      <c r="Y55" s="5"/>
      <c r="Z55" s="5"/>
    </row>
    <row r="56" spans="1:26" ht="324" x14ac:dyDescent="0.25">
      <c r="A56" s="4">
        <f t="shared" si="0"/>
        <v>47</v>
      </c>
      <c r="B56" s="40" t="s">
        <v>210</v>
      </c>
      <c r="C56" s="60" t="s">
        <v>182</v>
      </c>
      <c r="D56" s="40" t="s">
        <v>182</v>
      </c>
      <c r="E56" s="55" t="s">
        <v>227</v>
      </c>
      <c r="F56" s="55">
        <v>3663</v>
      </c>
      <c r="G56" s="59">
        <v>822</v>
      </c>
      <c r="H56" s="56" t="s">
        <v>3</v>
      </c>
      <c r="I56" s="56" t="s">
        <v>23</v>
      </c>
      <c r="J56" s="57" t="s">
        <v>228</v>
      </c>
      <c r="K56" s="56"/>
      <c r="L56" s="4" t="s">
        <v>108</v>
      </c>
      <c r="M56" s="4"/>
      <c r="N56" s="4" t="s">
        <v>151</v>
      </c>
      <c r="O56" s="4"/>
      <c r="P56" s="4"/>
      <c r="Q56" s="4"/>
      <c r="W56" s="5"/>
      <c r="X56" s="5"/>
      <c r="Y56" s="5"/>
      <c r="Z56" s="5"/>
    </row>
    <row r="57" spans="1:26" ht="108" x14ac:dyDescent="0.25">
      <c r="A57" s="4">
        <f t="shared" si="0"/>
        <v>48</v>
      </c>
      <c r="B57" s="40" t="s">
        <v>210</v>
      </c>
      <c r="C57" s="60" t="s">
        <v>182</v>
      </c>
      <c r="D57" s="40" t="s">
        <v>182</v>
      </c>
      <c r="E57" s="55" t="s">
        <v>229</v>
      </c>
      <c r="F57" s="55">
        <v>2239</v>
      </c>
      <c r="G57" s="59">
        <v>708</v>
      </c>
      <c r="H57" s="56" t="s">
        <v>3</v>
      </c>
      <c r="I57" s="56" t="s">
        <v>23</v>
      </c>
      <c r="J57" s="57" t="s">
        <v>230</v>
      </c>
      <c r="K57" s="56"/>
      <c r="L57" s="4" t="s">
        <v>108</v>
      </c>
      <c r="M57" s="4"/>
      <c r="N57" s="4" t="s">
        <v>151</v>
      </c>
      <c r="O57" s="4"/>
      <c r="P57" s="4"/>
      <c r="Q57" s="4"/>
      <c r="W57" s="5"/>
      <c r="X57" s="5"/>
      <c r="Y57" s="5"/>
      <c r="Z57" s="5"/>
    </row>
    <row r="58" spans="1:26" ht="81" x14ac:dyDescent="0.25">
      <c r="A58" s="4">
        <f t="shared" si="0"/>
        <v>49</v>
      </c>
      <c r="B58" s="40" t="s">
        <v>210</v>
      </c>
      <c r="C58" s="60" t="s">
        <v>182</v>
      </c>
      <c r="D58" s="40" t="s">
        <v>182</v>
      </c>
      <c r="E58" s="55">
        <v>3377</v>
      </c>
      <c r="F58" s="55">
        <v>3593</v>
      </c>
      <c r="G58" s="59">
        <v>1291</v>
      </c>
      <c r="H58" s="56" t="s">
        <v>3</v>
      </c>
      <c r="I58" s="56" t="s">
        <v>23</v>
      </c>
      <c r="J58" s="57" t="s">
        <v>231</v>
      </c>
      <c r="K58" s="56"/>
      <c r="L58" s="4" t="s">
        <v>108</v>
      </c>
      <c r="M58" s="4"/>
      <c r="N58" s="4" t="s">
        <v>151</v>
      </c>
      <c r="O58" s="4"/>
      <c r="P58" s="4"/>
      <c r="Q58" s="4"/>
      <c r="W58" s="5"/>
      <c r="X58" s="5"/>
      <c r="Y58" s="5"/>
      <c r="Z58" s="5"/>
    </row>
    <row r="59" spans="1:26" ht="40.5" x14ac:dyDescent="0.25">
      <c r="A59" s="4">
        <f t="shared" si="0"/>
        <v>50</v>
      </c>
      <c r="B59" s="40" t="s">
        <v>210</v>
      </c>
      <c r="C59" s="60" t="s">
        <v>182</v>
      </c>
      <c r="D59" s="40" t="s">
        <v>182</v>
      </c>
      <c r="E59" s="55" t="s">
        <v>232</v>
      </c>
      <c r="F59" s="55">
        <v>2019</v>
      </c>
      <c r="G59" s="59">
        <v>477</v>
      </c>
      <c r="H59" s="56" t="s">
        <v>3</v>
      </c>
      <c r="I59" s="56" t="s">
        <v>23</v>
      </c>
      <c r="J59" s="57" t="s">
        <v>233</v>
      </c>
      <c r="K59" s="56"/>
      <c r="L59" s="4" t="s">
        <v>108</v>
      </c>
      <c r="M59" s="4"/>
      <c r="N59" s="4" t="s">
        <v>151</v>
      </c>
      <c r="O59" s="4"/>
      <c r="P59" s="4"/>
      <c r="Q59" s="4"/>
      <c r="W59" s="5"/>
      <c r="X59" s="5"/>
      <c r="Y59" s="5"/>
      <c r="Z59" s="5"/>
    </row>
    <row r="60" spans="1:26" ht="27" x14ac:dyDescent="0.25">
      <c r="A60" s="4">
        <f t="shared" si="0"/>
        <v>51</v>
      </c>
      <c r="B60" s="40" t="s">
        <v>210</v>
      </c>
      <c r="C60" s="60" t="s">
        <v>235</v>
      </c>
      <c r="D60" s="40" t="s">
        <v>182</v>
      </c>
      <c r="E60" s="55" t="s">
        <v>182</v>
      </c>
      <c r="F60" s="55" t="s">
        <v>182</v>
      </c>
      <c r="G60" s="59">
        <v>753</v>
      </c>
      <c r="H60" s="56" t="s">
        <v>3</v>
      </c>
      <c r="I60" s="56" t="s">
        <v>23</v>
      </c>
      <c r="J60" s="57" t="s">
        <v>182</v>
      </c>
      <c r="K60" s="56"/>
      <c r="L60" s="4" t="s">
        <v>108</v>
      </c>
      <c r="M60" s="4"/>
      <c r="N60" s="4" t="s">
        <v>151</v>
      </c>
      <c r="O60" s="4"/>
      <c r="P60" s="4"/>
      <c r="Q60" s="4"/>
      <c r="W60" s="5"/>
      <c r="X60" s="5"/>
      <c r="Y60" s="5"/>
      <c r="Z60" s="5"/>
    </row>
    <row r="61" spans="1:26" ht="27" x14ac:dyDescent="0.25">
      <c r="A61" s="4">
        <f t="shared" si="0"/>
        <v>52</v>
      </c>
      <c r="B61" s="40" t="s">
        <v>210</v>
      </c>
      <c r="C61" s="60" t="s">
        <v>236</v>
      </c>
      <c r="D61" s="40" t="s">
        <v>182</v>
      </c>
      <c r="E61" s="55" t="s">
        <v>182</v>
      </c>
      <c r="F61" s="55" t="s">
        <v>182</v>
      </c>
      <c r="G61" s="59">
        <v>39476</v>
      </c>
      <c r="H61" s="56" t="s">
        <v>12</v>
      </c>
      <c r="I61" s="56" t="s">
        <v>23</v>
      </c>
      <c r="J61" s="57" t="s">
        <v>182</v>
      </c>
      <c r="K61" s="56"/>
      <c r="L61" s="4" t="s">
        <v>108</v>
      </c>
      <c r="M61" s="4"/>
      <c r="N61" s="4" t="s">
        <v>151</v>
      </c>
      <c r="O61" s="4"/>
      <c r="P61" s="4"/>
      <c r="Q61" s="4"/>
      <c r="W61" s="5"/>
      <c r="X61" s="5"/>
      <c r="Y61" s="5"/>
      <c r="Z61" s="5"/>
    </row>
    <row r="62" spans="1:26" ht="256.5" x14ac:dyDescent="0.25">
      <c r="A62" s="4">
        <f t="shared" si="0"/>
        <v>53</v>
      </c>
      <c r="B62" s="40" t="s">
        <v>210</v>
      </c>
      <c r="C62" s="60" t="s">
        <v>182</v>
      </c>
      <c r="D62" s="40" t="s">
        <v>182</v>
      </c>
      <c r="E62" s="55">
        <v>3395</v>
      </c>
      <c r="F62" s="55">
        <v>1239</v>
      </c>
      <c r="G62" s="59">
        <v>1072</v>
      </c>
      <c r="H62" s="56" t="s">
        <v>3</v>
      </c>
      <c r="I62" s="56" t="s">
        <v>23</v>
      </c>
      <c r="J62" s="57" t="s">
        <v>234</v>
      </c>
      <c r="K62" s="56"/>
      <c r="L62" s="4" t="s">
        <v>108</v>
      </c>
      <c r="M62" s="4"/>
      <c r="N62" s="4" t="s">
        <v>151</v>
      </c>
      <c r="O62" s="4"/>
      <c r="P62" s="4"/>
      <c r="Q62" s="4"/>
      <c r="W62" s="5"/>
      <c r="X62" s="5"/>
      <c r="Y62" s="5"/>
      <c r="Z62" s="5"/>
    </row>
    <row r="63" spans="1:26" ht="378" x14ac:dyDescent="0.25">
      <c r="A63" s="4">
        <f t="shared" si="0"/>
        <v>54</v>
      </c>
      <c r="B63" s="40" t="s">
        <v>210</v>
      </c>
      <c r="C63" s="60" t="s">
        <v>182</v>
      </c>
      <c r="D63" s="40" t="s">
        <v>182</v>
      </c>
      <c r="E63" s="55">
        <v>3406</v>
      </c>
      <c r="F63" s="55">
        <v>1656</v>
      </c>
      <c r="G63" s="59">
        <v>709</v>
      </c>
      <c r="H63" s="56" t="s">
        <v>3</v>
      </c>
      <c r="I63" s="56" t="s">
        <v>23</v>
      </c>
      <c r="J63" s="57" t="s">
        <v>237</v>
      </c>
      <c r="K63" s="56"/>
      <c r="L63" s="4" t="s">
        <v>108</v>
      </c>
      <c r="M63" s="4"/>
      <c r="N63" s="4" t="s">
        <v>151</v>
      </c>
      <c r="O63" s="4"/>
      <c r="P63" s="4"/>
      <c r="Q63" s="4"/>
      <c r="W63" s="5"/>
      <c r="X63" s="5"/>
      <c r="Y63" s="5"/>
      <c r="Z63" s="5"/>
    </row>
    <row r="64" spans="1:26" ht="189" x14ac:dyDescent="0.25">
      <c r="A64" s="4">
        <f t="shared" si="0"/>
        <v>55</v>
      </c>
      <c r="B64" s="40" t="s">
        <v>210</v>
      </c>
      <c r="C64" s="60" t="s">
        <v>182</v>
      </c>
      <c r="D64" s="40" t="s">
        <v>182</v>
      </c>
      <c r="E64" s="55">
        <v>3409</v>
      </c>
      <c r="F64" s="55">
        <v>2821</v>
      </c>
      <c r="G64" s="59">
        <v>457</v>
      </c>
      <c r="H64" s="56" t="s">
        <v>9</v>
      </c>
      <c r="I64" s="56" t="s">
        <v>23</v>
      </c>
      <c r="J64" s="57" t="s">
        <v>238</v>
      </c>
      <c r="K64" s="56"/>
      <c r="L64" s="4" t="s">
        <v>108</v>
      </c>
      <c r="M64" s="4"/>
      <c r="N64" s="4" t="s">
        <v>151</v>
      </c>
      <c r="O64" s="4"/>
      <c r="P64" s="4"/>
      <c r="Q64" s="4"/>
      <c r="W64" s="5"/>
      <c r="X64" s="5"/>
      <c r="Y64" s="5"/>
      <c r="Z64" s="5"/>
    </row>
    <row r="65" spans="1:26" ht="40.5" x14ac:dyDescent="0.25">
      <c r="A65" s="4">
        <f t="shared" si="0"/>
        <v>56</v>
      </c>
      <c r="B65" s="40" t="s">
        <v>210</v>
      </c>
      <c r="C65" s="60" t="s">
        <v>182</v>
      </c>
      <c r="D65" s="40" t="s">
        <v>182</v>
      </c>
      <c r="E65" s="55">
        <v>3908</v>
      </c>
      <c r="F65" s="55">
        <v>3775</v>
      </c>
      <c r="G65" s="59">
        <v>40</v>
      </c>
      <c r="H65" s="56" t="s">
        <v>9</v>
      </c>
      <c r="I65" s="56" t="s">
        <v>23</v>
      </c>
      <c r="J65" s="57" t="s">
        <v>239</v>
      </c>
      <c r="K65" s="56"/>
      <c r="L65" s="4" t="s">
        <v>108</v>
      </c>
      <c r="M65" s="4"/>
      <c r="N65" s="4" t="s">
        <v>151</v>
      </c>
      <c r="O65" s="4"/>
      <c r="P65" s="4"/>
      <c r="Q65" s="4"/>
      <c r="W65" s="5"/>
      <c r="X65" s="5"/>
      <c r="Y65" s="5"/>
      <c r="Z65" s="5"/>
    </row>
    <row r="66" spans="1:26" ht="229.5" x14ac:dyDescent="0.25">
      <c r="A66" s="4">
        <f t="shared" si="0"/>
        <v>57</v>
      </c>
      <c r="B66" s="40" t="s">
        <v>210</v>
      </c>
      <c r="C66" s="60" t="s">
        <v>182</v>
      </c>
      <c r="D66" s="40" t="s">
        <v>182</v>
      </c>
      <c r="E66" s="55">
        <v>3901</v>
      </c>
      <c r="F66" s="55">
        <v>1894</v>
      </c>
      <c r="G66" s="59">
        <v>50</v>
      </c>
      <c r="H66" s="56" t="s">
        <v>9</v>
      </c>
      <c r="I66" s="56" t="s">
        <v>23</v>
      </c>
      <c r="J66" s="57" t="s">
        <v>240</v>
      </c>
      <c r="K66" s="56"/>
      <c r="L66" s="4" t="s">
        <v>108</v>
      </c>
      <c r="M66" s="4"/>
      <c r="N66" s="4" t="s">
        <v>151</v>
      </c>
      <c r="O66" s="4"/>
      <c r="P66" s="4"/>
      <c r="Q66" s="4"/>
      <c r="W66" s="5"/>
      <c r="X66" s="5"/>
      <c r="Y66" s="5"/>
      <c r="Z66" s="5"/>
    </row>
    <row r="67" spans="1:26" ht="409.5" x14ac:dyDescent="0.25">
      <c r="A67" s="4">
        <f t="shared" si="0"/>
        <v>58</v>
      </c>
      <c r="B67" s="40" t="s">
        <v>210</v>
      </c>
      <c r="C67" s="60" t="s">
        <v>182</v>
      </c>
      <c r="D67" s="40" t="s">
        <v>182</v>
      </c>
      <c r="E67" s="55">
        <v>3900</v>
      </c>
      <c r="F67" s="55">
        <v>3689</v>
      </c>
      <c r="G67" s="59">
        <v>104</v>
      </c>
      <c r="H67" s="56" t="s">
        <v>3</v>
      </c>
      <c r="I67" s="56" t="s">
        <v>23</v>
      </c>
      <c r="J67" s="57" t="s">
        <v>241</v>
      </c>
      <c r="K67" s="56"/>
      <c r="L67" s="4" t="s">
        <v>108</v>
      </c>
      <c r="M67" s="4"/>
      <c r="N67" s="4" t="s">
        <v>151</v>
      </c>
      <c r="O67" s="4"/>
      <c r="P67" s="4"/>
      <c r="Q67" s="4"/>
      <c r="W67" s="5"/>
      <c r="X67" s="5"/>
      <c r="Y67" s="5"/>
      <c r="Z67" s="5"/>
    </row>
    <row r="68" spans="1:26" ht="81" x14ac:dyDescent="0.25">
      <c r="A68" s="4">
        <f t="shared" si="0"/>
        <v>59</v>
      </c>
      <c r="B68" s="40" t="s">
        <v>210</v>
      </c>
      <c r="C68" s="60" t="s">
        <v>182</v>
      </c>
      <c r="D68" s="40" t="s">
        <v>182</v>
      </c>
      <c r="E68" s="55">
        <v>3893</v>
      </c>
      <c r="F68" s="55">
        <v>1169</v>
      </c>
      <c r="G68" s="59">
        <v>58</v>
      </c>
      <c r="H68" s="56" t="s">
        <v>9</v>
      </c>
      <c r="I68" s="56" t="s">
        <v>23</v>
      </c>
      <c r="J68" s="57" t="s">
        <v>242</v>
      </c>
      <c r="K68" s="56"/>
      <c r="L68" s="4" t="s">
        <v>108</v>
      </c>
      <c r="M68" s="4"/>
      <c r="N68" s="4" t="s">
        <v>151</v>
      </c>
      <c r="O68" s="4"/>
      <c r="P68" s="4"/>
      <c r="Q68" s="4"/>
      <c r="W68" s="5"/>
      <c r="X68" s="5"/>
      <c r="Y68" s="5"/>
      <c r="Z68" s="5"/>
    </row>
    <row r="69" spans="1:26" ht="81" x14ac:dyDescent="0.25">
      <c r="A69" s="4">
        <f t="shared" si="0"/>
        <v>60</v>
      </c>
      <c r="B69" s="40" t="s">
        <v>210</v>
      </c>
      <c r="C69" s="60" t="s">
        <v>182</v>
      </c>
      <c r="D69" s="40" t="s">
        <v>182</v>
      </c>
      <c r="E69" s="55">
        <v>3892</v>
      </c>
      <c r="F69" s="55">
        <v>2462</v>
      </c>
      <c r="G69" s="59">
        <v>65</v>
      </c>
      <c r="H69" s="56" t="s">
        <v>9</v>
      </c>
      <c r="I69" s="56" t="s">
        <v>23</v>
      </c>
      <c r="J69" s="57" t="s">
        <v>243</v>
      </c>
      <c r="K69" s="56"/>
      <c r="L69" s="4" t="s">
        <v>108</v>
      </c>
      <c r="M69" s="4"/>
      <c r="N69" s="4" t="s">
        <v>151</v>
      </c>
      <c r="O69" s="4"/>
      <c r="P69" s="4"/>
      <c r="Q69" s="4"/>
      <c r="W69" s="5"/>
      <c r="X69" s="5"/>
      <c r="Y69" s="5"/>
      <c r="Z69" s="5"/>
    </row>
    <row r="70" spans="1:26" ht="54" x14ac:dyDescent="0.25">
      <c r="A70" s="4">
        <f t="shared" si="0"/>
        <v>61</v>
      </c>
      <c r="B70" s="40" t="s">
        <v>210</v>
      </c>
      <c r="C70" s="60" t="s">
        <v>182</v>
      </c>
      <c r="D70" s="40" t="s">
        <v>182</v>
      </c>
      <c r="E70" s="55">
        <v>3885</v>
      </c>
      <c r="F70" s="55">
        <v>2865</v>
      </c>
      <c r="G70" s="59">
        <v>58</v>
      </c>
      <c r="H70" s="56" t="s">
        <v>9</v>
      </c>
      <c r="I70" s="56" t="s">
        <v>23</v>
      </c>
      <c r="J70" s="57" t="s">
        <v>244</v>
      </c>
      <c r="K70" s="56"/>
      <c r="L70" s="4" t="s">
        <v>108</v>
      </c>
      <c r="M70" s="4"/>
      <c r="N70" s="4" t="s">
        <v>151</v>
      </c>
      <c r="O70" s="4"/>
      <c r="P70" s="4"/>
      <c r="Q70" s="4"/>
      <c r="W70" s="5"/>
      <c r="X70" s="5"/>
      <c r="Y70" s="5"/>
      <c r="Z70" s="5"/>
    </row>
    <row r="71" spans="1:26" ht="27" x14ac:dyDescent="0.25">
      <c r="A71" s="4">
        <f t="shared" si="0"/>
        <v>62</v>
      </c>
      <c r="B71" s="40" t="s">
        <v>210</v>
      </c>
      <c r="C71" s="40">
        <v>13884</v>
      </c>
      <c r="D71" s="55" t="s">
        <v>182</v>
      </c>
      <c r="E71" s="55"/>
      <c r="F71" s="55"/>
      <c r="G71" s="59">
        <v>54</v>
      </c>
      <c r="H71" s="56" t="s">
        <v>7</v>
      </c>
      <c r="I71" s="56" t="s">
        <v>23</v>
      </c>
      <c r="J71" s="57" t="s">
        <v>182</v>
      </c>
      <c r="K71" s="56"/>
      <c r="L71" s="4" t="s">
        <v>108</v>
      </c>
      <c r="M71" s="4"/>
      <c r="N71" s="4" t="s">
        <v>151</v>
      </c>
      <c r="O71" s="4"/>
      <c r="P71" s="4"/>
      <c r="Q71" s="4"/>
      <c r="W71" s="5"/>
      <c r="X71" s="5"/>
      <c r="Y71" s="5"/>
      <c r="Z71" s="5"/>
    </row>
    <row r="72" spans="1:26" ht="40.5" x14ac:dyDescent="0.25">
      <c r="A72" s="4">
        <f t="shared" si="0"/>
        <v>63</v>
      </c>
      <c r="B72" s="40" t="s">
        <v>210</v>
      </c>
      <c r="C72" s="40" t="s">
        <v>182</v>
      </c>
      <c r="D72" s="55" t="s">
        <v>182</v>
      </c>
      <c r="E72" s="55">
        <v>3884</v>
      </c>
      <c r="F72" s="55">
        <v>2864</v>
      </c>
      <c r="G72" s="59">
        <v>54</v>
      </c>
      <c r="H72" s="56" t="s">
        <v>7</v>
      </c>
      <c r="I72" s="56" t="s">
        <v>23</v>
      </c>
      <c r="J72" s="57" t="s">
        <v>245</v>
      </c>
      <c r="K72" s="56"/>
      <c r="L72" s="4" t="s">
        <v>108</v>
      </c>
      <c r="M72" s="4"/>
      <c r="N72" s="4" t="s">
        <v>151</v>
      </c>
      <c r="O72" s="4"/>
      <c r="P72" s="4"/>
      <c r="Q72" s="4"/>
      <c r="W72" s="5"/>
      <c r="X72" s="5"/>
      <c r="Y72" s="5"/>
      <c r="Z72" s="5"/>
    </row>
    <row r="73" spans="1:26" ht="27" x14ac:dyDescent="0.25">
      <c r="A73" s="4">
        <f t="shared" si="0"/>
        <v>64</v>
      </c>
      <c r="B73" s="40" t="s">
        <v>210</v>
      </c>
      <c r="C73" s="40" t="s">
        <v>246</v>
      </c>
      <c r="D73" s="55" t="s">
        <v>182</v>
      </c>
      <c r="E73" s="55"/>
      <c r="F73" s="55"/>
      <c r="G73" s="59">
        <v>86577</v>
      </c>
      <c r="H73" s="56" t="s">
        <v>3</v>
      </c>
      <c r="I73" s="56" t="s">
        <v>23</v>
      </c>
      <c r="J73" s="57" t="s">
        <v>182</v>
      </c>
      <c r="K73" s="56"/>
      <c r="L73" s="4" t="s">
        <v>108</v>
      </c>
      <c r="M73" s="4"/>
      <c r="N73" s="4" t="s">
        <v>151</v>
      </c>
      <c r="O73" s="4"/>
      <c r="P73" s="4"/>
      <c r="Q73" s="4"/>
      <c r="W73" s="5"/>
      <c r="X73" s="5"/>
      <c r="Y73" s="5"/>
      <c r="Z73" s="5"/>
    </row>
    <row r="74" spans="1:26" ht="108" x14ac:dyDescent="0.25">
      <c r="A74" s="4">
        <f t="shared" si="0"/>
        <v>65</v>
      </c>
      <c r="B74" s="40" t="s">
        <v>210</v>
      </c>
      <c r="C74" s="40" t="s">
        <v>182</v>
      </c>
      <c r="D74" s="55" t="s">
        <v>182</v>
      </c>
      <c r="E74" s="55">
        <v>3875</v>
      </c>
      <c r="F74" s="55">
        <v>2863</v>
      </c>
      <c r="G74" s="59">
        <v>86</v>
      </c>
      <c r="H74" s="56" t="s">
        <v>3</v>
      </c>
      <c r="I74" s="56" t="s">
        <v>23</v>
      </c>
      <c r="J74" s="57" t="s">
        <v>247</v>
      </c>
      <c r="K74" s="56"/>
      <c r="L74" s="4" t="s">
        <v>108</v>
      </c>
      <c r="M74" s="4"/>
      <c r="N74" s="4" t="s">
        <v>151</v>
      </c>
      <c r="O74" s="4"/>
      <c r="P74" s="4"/>
      <c r="Q74" s="4"/>
      <c r="W74" s="5"/>
      <c r="X74" s="5"/>
      <c r="Y74" s="5"/>
      <c r="Z74" s="5"/>
    </row>
    <row r="75" spans="1:26" ht="283.5" x14ac:dyDescent="0.25">
      <c r="A75" s="4">
        <f t="shared" si="0"/>
        <v>66</v>
      </c>
      <c r="B75" s="40" t="s">
        <v>210</v>
      </c>
      <c r="C75" s="40" t="s">
        <v>182</v>
      </c>
      <c r="D75" s="55" t="s">
        <v>182</v>
      </c>
      <c r="E75" s="55">
        <v>3874</v>
      </c>
      <c r="F75" s="55">
        <v>1254</v>
      </c>
      <c r="G75" s="59">
        <v>97</v>
      </c>
      <c r="H75" s="56" t="s">
        <v>3</v>
      </c>
      <c r="I75" s="56" t="s">
        <v>23</v>
      </c>
      <c r="J75" s="57" t="s">
        <v>222</v>
      </c>
      <c r="K75" s="56"/>
      <c r="L75" s="4" t="s">
        <v>108</v>
      </c>
      <c r="M75" s="4"/>
      <c r="N75" s="4" t="s">
        <v>151</v>
      </c>
      <c r="O75" s="4"/>
      <c r="P75" s="4"/>
      <c r="Q75" s="4"/>
      <c r="W75" s="5"/>
      <c r="X75" s="5"/>
      <c r="Y75" s="5"/>
      <c r="Z75" s="5"/>
    </row>
    <row r="76" spans="1:26" ht="81" x14ac:dyDescent="0.25">
      <c r="A76" s="4">
        <f t="shared" si="0"/>
        <v>67</v>
      </c>
      <c r="B76" s="40" t="s">
        <v>210</v>
      </c>
      <c r="C76" s="40" t="s">
        <v>182</v>
      </c>
      <c r="D76" s="55" t="s">
        <v>182</v>
      </c>
      <c r="E76" s="55">
        <v>3865</v>
      </c>
      <c r="F76" s="55">
        <v>2275</v>
      </c>
      <c r="G76" s="59">
        <v>191</v>
      </c>
      <c r="H76" s="56" t="s">
        <v>3</v>
      </c>
      <c r="I76" s="56" t="s">
        <v>23</v>
      </c>
      <c r="J76" s="57" t="s">
        <v>248</v>
      </c>
      <c r="K76" s="56"/>
      <c r="L76" s="4" t="s">
        <v>108</v>
      </c>
      <c r="M76" s="4"/>
      <c r="N76" s="4" t="s">
        <v>151</v>
      </c>
      <c r="O76" s="4"/>
      <c r="P76" s="4"/>
      <c r="Q76" s="4"/>
      <c r="W76" s="5"/>
      <c r="X76" s="5"/>
      <c r="Y76" s="5"/>
      <c r="Z76" s="5"/>
    </row>
    <row r="77" spans="1:26" ht="27" x14ac:dyDescent="0.25">
      <c r="A77" s="4">
        <f t="shared" si="0"/>
        <v>68</v>
      </c>
      <c r="B77" s="40" t="s">
        <v>210</v>
      </c>
      <c r="C77" s="40" t="s">
        <v>182</v>
      </c>
      <c r="D77" s="55" t="s">
        <v>182</v>
      </c>
      <c r="E77" s="55" t="s">
        <v>249</v>
      </c>
      <c r="F77" s="55">
        <v>2261</v>
      </c>
      <c r="G77" s="59">
        <v>122</v>
      </c>
      <c r="H77" s="56" t="s">
        <v>3</v>
      </c>
      <c r="I77" s="56" t="s">
        <v>23</v>
      </c>
      <c r="J77" s="57" t="s">
        <v>250</v>
      </c>
      <c r="K77" s="56"/>
      <c r="L77" s="4" t="s">
        <v>108</v>
      </c>
      <c r="M77" s="4"/>
      <c r="N77" s="4" t="s">
        <v>151</v>
      </c>
      <c r="O77" s="4"/>
      <c r="P77" s="4"/>
      <c r="Q77" s="4"/>
      <c r="W77" s="5"/>
      <c r="X77" s="5"/>
      <c r="Y77" s="5"/>
      <c r="Z77" s="5"/>
    </row>
    <row r="78" spans="1:26" ht="27" x14ac:dyDescent="0.25">
      <c r="A78" s="4">
        <f t="shared" si="0"/>
        <v>69</v>
      </c>
      <c r="B78" s="40" t="s">
        <v>210</v>
      </c>
      <c r="C78" s="40" t="s">
        <v>182</v>
      </c>
      <c r="D78" s="55" t="s">
        <v>182</v>
      </c>
      <c r="E78" s="55" t="s">
        <v>251</v>
      </c>
      <c r="F78" s="55">
        <v>2260</v>
      </c>
      <c r="G78" s="59">
        <v>126</v>
      </c>
      <c r="H78" s="56" t="s">
        <v>3</v>
      </c>
      <c r="I78" s="56" t="s">
        <v>23</v>
      </c>
      <c r="J78" s="57" t="s">
        <v>252</v>
      </c>
      <c r="K78" s="56"/>
      <c r="L78" s="4" t="s">
        <v>108</v>
      </c>
      <c r="M78" s="4"/>
      <c r="N78" s="4" t="s">
        <v>151</v>
      </c>
      <c r="O78" s="4"/>
      <c r="P78" s="4"/>
      <c r="Q78" s="4"/>
      <c r="W78" s="5"/>
      <c r="X78" s="5"/>
      <c r="Y78" s="5"/>
      <c r="Z78" s="5"/>
    </row>
    <row r="79" spans="1:26" ht="162" x14ac:dyDescent="0.25">
      <c r="A79" s="4">
        <f t="shared" si="0"/>
        <v>70</v>
      </c>
      <c r="B79" s="40" t="s">
        <v>210</v>
      </c>
      <c r="C79" s="40" t="s">
        <v>182</v>
      </c>
      <c r="D79" s="55" t="s">
        <v>182</v>
      </c>
      <c r="E79" s="55">
        <v>3855</v>
      </c>
      <c r="F79" s="55">
        <v>1931</v>
      </c>
      <c r="G79" s="59">
        <v>273</v>
      </c>
      <c r="H79" s="56" t="s">
        <v>3</v>
      </c>
      <c r="I79" s="56" t="s">
        <v>23</v>
      </c>
      <c r="J79" s="57" t="s">
        <v>253</v>
      </c>
      <c r="K79" s="56"/>
      <c r="L79" s="4" t="s">
        <v>108</v>
      </c>
      <c r="M79" s="4"/>
      <c r="N79" s="4" t="s">
        <v>151</v>
      </c>
      <c r="O79" s="4"/>
      <c r="P79" s="4"/>
      <c r="Q79" s="4"/>
      <c r="W79" s="5"/>
      <c r="X79" s="5"/>
      <c r="Y79" s="5"/>
      <c r="Z79" s="5"/>
    </row>
    <row r="80" spans="1:26" ht="67.5" x14ac:dyDescent="0.25">
      <c r="A80" s="4">
        <f t="shared" si="0"/>
        <v>71</v>
      </c>
      <c r="B80" s="40" t="s">
        <v>210</v>
      </c>
      <c r="C80" s="40" t="s">
        <v>182</v>
      </c>
      <c r="D80" s="55" t="s">
        <v>182</v>
      </c>
      <c r="E80" s="55">
        <v>3854</v>
      </c>
      <c r="F80" s="55">
        <v>2862</v>
      </c>
      <c r="G80" s="59">
        <v>144</v>
      </c>
      <c r="H80" s="56" t="s">
        <v>3</v>
      </c>
      <c r="I80" s="56" t="s">
        <v>23</v>
      </c>
      <c r="J80" s="57" t="s">
        <v>254</v>
      </c>
      <c r="K80" s="56"/>
      <c r="L80" s="4" t="s">
        <v>108</v>
      </c>
      <c r="M80" s="4"/>
      <c r="N80" s="4" t="s">
        <v>151</v>
      </c>
      <c r="O80" s="4"/>
      <c r="P80" s="4"/>
      <c r="Q80" s="4"/>
      <c r="W80" s="5"/>
      <c r="X80" s="5"/>
      <c r="Y80" s="5"/>
      <c r="Z80" s="5"/>
    </row>
    <row r="81" spans="1:26" ht="409.5" x14ac:dyDescent="0.25">
      <c r="A81" s="4">
        <f t="shared" si="0"/>
        <v>72</v>
      </c>
      <c r="B81" s="40" t="s">
        <v>210</v>
      </c>
      <c r="C81" s="40" t="s">
        <v>182</v>
      </c>
      <c r="D81" s="55" t="s">
        <v>182</v>
      </c>
      <c r="E81" s="55">
        <v>3845</v>
      </c>
      <c r="F81" s="55">
        <v>1729</v>
      </c>
      <c r="G81" s="59">
        <v>151</v>
      </c>
      <c r="H81" s="56" t="s">
        <v>3</v>
      </c>
      <c r="I81" s="56" t="s">
        <v>23</v>
      </c>
      <c r="J81" s="57" t="s">
        <v>255</v>
      </c>
      <c r="K81" s="56"/>
      <c r="L81" s="4" t="s">
        <v>108</v>
      </c>
      <c r="M81" s="4"/>
      <c r="N81" s="4" t="s">
        <v>151</v>
      </c>
      <c r="O81" s="4"/>
      <c r="P81" s="4"/>
      <c r="Q81" s="4"/>
      <c r="W81" s="5"/>
      <c r="X81" s="5"/>
      <c r="Y81" s="5"/>
      <c r="Z81" s="5"/>
    </row>
    <row r="82" spans="1:26" ht="297" x14ac:dyDescent="0.25">
      <c r="A82" s="4">
        <f t="shared" si="0"/>
        <v>73</v>
      </c>
      <c r="B82" s="40" t="s">
        <v>210</v>
      </c>
      <c r="C82" s="40" t="s">
        <v>182</v>
      </c>
      <c r="D82" s="55" t="s">
        <v>182</v>
      </c>
      <c r="E82" s="55">
        <v>3844</v>
      </c>
      <c r="F82" s="55">
        <v>2861</v>
      </c>
      <c r="G82" s="59">
        <v>327</v>
      </c>
      <c r="H82" s="56" t="s">
        <v>3</v>
      </c>
      <c r="I82" s="56" t="s">
        <v>23</v>
      </c>
      <c r="J82" s="57" t="s">
        <v>256</v>
      </c>
      <c r="K82" s="56"/>
      <c r="L82" s="4" t="s">
        <v>108</v>
      </c>
      <c r="M82" s="4"/>
      <c r="N82" s="4" t="s">
        <v>151</v>
      </c>
      <c r="O82" s="4"/>
      <c r="P82" s="4"/>
      <c r="Q82" s="4"/>
      <c r="W82" s="5"/>
      <c r="X82" s="5"/>
      <c r="Y82" s="5"/>
      <c r="Z82" s="5"/>
    </row>
    <row r="83" spans="1:26" ht="81" x14ac:dyDescent="0.25">
      <c r="A83" s="4">
        <f t="shared" si="0"/>
        <v>74</v>
      </c>
      <c r="B83" s="40" t="s">
        <v>210</v>
      </c>
      <c r="C83" s="40" t="s">
        <v>182</v>
      </c>
      <c r="D83" s="55" t="s">
        <v>182</v>
      </c>
      <c r="E83" s="55">
        <v>3833</v>
      </c>
      <c r="F83" s="55">
        <v>3648</v>
      </c>
      <c r="G83" s="59">
        <v>324</v>
      </c>
      <c r="H83" s="56" t="s">
        <v>3</v>
      </c>
      <c r="I83" s="56" t="s">
        <v>23</v>
      </c>
      <c r="J83" s="57" t="s">
        <v>257</v>
      </c>
      <c r="K83" s="56"/>
      <c r="L83" s="4" t="s">
        <v>108</v>
      </c>
      <c r="M83" s="4"/>
      <c r="N83" s="4" t="s">
        <v>151</v>
      </c>
      <c r="O83" s="4"/>
      <c r="P83" s="4"/>
      <c r="Q83" s="4"/>
      <c r="W83" s="5"/>
      <c r="X83" s="5"/>
      <c r="Y83" s="5"/>
      <c r="Z83" s="5"/>
    </row>
    <row r="84" spans="1:26" ht="409.5" x14ac:dyDescent="0.25">
      <c r="A84" s="4">
        <f t="shared" si="0"/>
        <v>75</v>
      </c>
      <c r="B84" s="40" t="s">
        <v>210</v>
      </c>
      <c r="C84" s="40" t="s">
        <v>182</v>
      </c>
      <c r="D84" s="55" t="s">
        <v>182</v>
      </c>
      <c r="E84" s="55">
        <v>3832</v>
      </c>
      <c r="F84" s="55">
        <v>1140</v>
      </c>
      <c r="G84" s="59">
        <v>327</v>
      </c>
      <c r="H84" s="56" t="s">
        <v>3</v>
      </c>
      <c r="I84" s="56" t="s">
        <v>23</v>
      </c>
      <c r="J84" s="57" t="s">
        <v>258</v>
      </c>
      <c r="K84" s="56"/>
      <c r="L84" s="4" t="s">
        <v>108</v>
      </c>
      <c r="M84" s="4"/>
      <c r="N84" s="4" t="s">
        <v>151</v>
      </c>
      <c r="O84" s="4"/>
      <c r="P84" s="4"/>
      <c r="Q84" s="4"/>
      <c r="W84" s="5"/>
      <c r="X84" s="5"/>
      <c r="Y84" s="5"/>
      <c r="Z84" s="5"/>
    </row>
    <row r="85" spans="1:26" ht="202.5" x14ac:dyDescent="0.25">
      <c r="A85" s="4">
        <f t="shared" si="0"/>
        <v>76</v>
      </c>
      <c r="B85" s="40" t="s">
        <v>210</v>
      </c>
      <c r="C85" s="40" t="s">
        <v>182</v>
      </c>
      <c r="D85" s="55" t="s">
        <v>182</v>
      </c>
      <c r="E85" s="55">
        <v>3823</v>
      </c>
      <c r="F85" s="55">
        <v>2219</v>
      </c>
      <c r="G85" s="59">
        <v>209</v>
      </c>
      <c r="H85" s="56" t="s">
        <v>3</v>
      </c>
      <c r="I85" s="56" t="s">
        <v>23</v>
      </c>
      <c r="J85" s="57" t="s">
        <v>259</v>
      </c>
      <c r="K85" s="56"/>
      <c r="L85" s="4" t="s">
        <v>108</v>
      </c>
      <c r="M85" s="4"/>
      <c r="N85" s="4" t="s">
        <v>151</v>
      </c>
      <c r="O85" s="4"/>
      <c r="P85" s="4"/>
      <c r="Q85" s="4"/>
      <c r="W85" s="5"/>
      <c r="X85" s="5"/>
      <c r="Y85" s="5"/>
      <c r="Z85" s="5"/>
    </row>
    <row r="86" spans="1:26" ht="27" x14ac:dyDescent="0.25">
      <c r="A86" s="4">
        <f t="shared" si="0"/>
        <v>77</v>
      </c>
      <c r="B86" s="40" t="s">
        <v>210</v>
      </c>
      <c r="C86" s="40" t="s">
        <v>182</v>
      </c>
      <c r="D86" s="55" t="s">
        <v>182</v>
      </c>
      <c r="E86" s="55">
        <v>3822</v>
      </c>
      <c r="F86" s="55">
        <v>3418</v>
      </c>
      <c r="G86" s="59">
        <v>516</v>
      </c>
      <c r="H86" s="56" t="s">
        <v>3</v>
      </c>
      <c r="I86" s="56" t="s">
        <v>23</v>
      </c>
      <c r="J86" s="57" t="s">
        <v>260</v>
      </c>
      <c r="K86" s="56"/>
      <c r="L86" s="4" t="s">
        <v>108</v>
      </c>
      <c r="M86" s="4"/>
      <c r="N86" s="4" t="s">
        <v>151</v>
      </c>
      <c r="O86" s="4"/>
      <c r="P86" s="4"/>
      <c r="Q86" s="4"/>
      <c r="W86" s="5"/>
      <c r="X86" s="5"/>
      <c r="Y86" s="5"/>
      <c r="Z86" s="5"/>
    </row>
    <row r="87" spans="1:26" ht="270" x14ac:dyDescent="0.25">
      <c r="A87" s="4">
        <f t="shared" si="0"/>
        <v>78</v>
      </c>
      <c r="B87" s="40" t="s">
        <v>210</v>
      </c>
      <c r="C87" s="40" t="s">
        <v>182</v>
      </c>
      <c r="D87" s="55" t="s">
        <v>182</v>
      </c>
      <c r="E87" s="55">
        <v>3811</v>
      </c>
      <c r="F87" s="55">
        <v>2859</v>
      </c>
      <c r="G87" s="59">
        <v>266</v>
      </c>
      <c r="H87" s="56" t="s">
        <v>3</v>
      </c>
      <c r="I87" s="56" t="s">
        <v>23</v>
      </c>
      <c r="J87" s="57" t="s">
        <v>261</v>
      </c>
      <c r="K87" s="56"/>
      <c r="L87" s="4" t="s">
        <v>108</v>
      </c>
      <c r="M87" s="4"/>
      <c r="N87" s="4" t="s">
        <v>151</v>
      </c>
      <c r="O87" s="4"/>
      <c r="P87" s="4"/>
      <c r="Q87" s="4"/>
      <c r="W87" s="5"/>
      <c r="X87" s="5"/>
      <c r="Y87" s="5"/>
      <c r="Z87" s="5"/>
    </row>
    <row r="88" spans="1:26" ht="409.5" x14ac:dyDescent="0.25">
      <c r="A88" s="4">
        <f t="shared" si="0"/>
        <v>79</v>
      </c>
      <c r="B88" s="40" t="s">
        <v>210</v>
      </c>
      <c r="C88" s="40" t="s">
        <v>182</v>
      </c>
      <c r="D88" s="55" t="s">
        <v>182</v>
      </c>
      <c r="E88" s="55">
        <v>3810</v>
      </c>
      <c r="F88" s="55">
        <v>2745</v>
      </c>
      <c r="G88" s="59">
        <v>270</v>
      </c>
      <c r="H88" s="56" t="s">
        <v>3</v>
      </c>
      <c r="I88" s="56" t="s">
        <v>23</v>
      </c>
      <c r="J88" s="57" t="s">
        <v>262</v>
      </c>
      <c r="K88" s="56"/>
      <c r="L88" s="4" t="s">
        <v>108</v>
      </c>
      <c r="M88" s="4"/>
      <c r="N88" s="4" t="s">
        <v>151</v>
      </c>
      <c r="O88" s="4"/>
      <c r="P88" s="4"/>
      <c r="Q88" s="4"/>
      <c r="W88" s="5"/>
      <c r="X88" s="5"/>
      <c r="Y88" s="5"/>
      <c r="Z88" s="5"/>
    </row>
    <row r="89" spans="1:26" ht="67.5" x14ac:dyDescent="0.25">
      <c r="A89" s="4">
        <f t="shared" si="0"/>
        <v>80</v>
      </c>
      <c r="B89" s="40" t="s">
        <v>210</v>
      </c>
      <c r="C89" s="40" t="s">
        <v>182</v>
      </c>
      <c r="D89" s="55" t="s">
        <v>182</v>
      </c>
      <c r="E89" s="55">
        <v>3799</v>
      </c>
      <c r="F89" s="55">
        <v>2561</v>
      </c>
      <c r="G89" s="59">
        <v>252</v>
      </c>
      <c r="H89" s="56" t="s">
        <v>3</v>
      </c>
      <c r="I89" s="56" t="s">
        <v>23</v>
      </c>
      <c r="J89" s="57" t="s">
        <v>263</v>
      </c>
      <c r="K89" s="56"/>
      <c r="L89" s="4" t="s">
        <v>108</v>
      </c>
      <c r="M89" s="4"/>
      <c r="N89" s="4" t="s">
        <v>151</v>
      </c>
      <c r="O89" s="4"/>
      <c r="P89" s="4"/>
      <c r="Q89" s="4"/>
      <c r="W89" s="5"/>
      <c r="X89" s="5"/>
      <c r="Y89" s="5"/>
      <c r="Z89" s="5"/>
    </row>
    <row r="90" spans="1:26" ht="243" x14ac:dyDescent="0.25">
      <c r="A90" s="4">
        <f t="shared" si="0"/>
        <v>81</v>
      </c>
      <c r="B90" s="40" t="s">
        <v>210</v>
      </c>
      <c r="C90" s="40" t="s">
        <v>182</v>
      </c>
      <c r="D90" s="55" t="s">
        <v>182</v>
      </c>
      <c r="E90" s="55">
        <v>3798</v>
      </c>
      <c r="F90" s="55">
        <v>1141</v>
      </c>
      <c r="G90" s="59">
        <v>252</v>
      </c>
      <c r="H90" s="56" t="s">
        <v>3</v>
      </c>
      <c r="I90" s="56" t="s">
        <v>23</v>
      </c>
      <c r="J90" s="57" t="s">
        <v>264</v>
      </c>
      <c r="K90" s="56"/>
      <c r="L90" s="4" t="s">
        <v>108</v>
      </c>
      <c r="M90" s="4"/>
      <c r="N90" s="4" t="s">
        <v>151</v>
      </c>
      <c r="O90" s="4"/>
      <c r="P90" s="4"/>
      <c r="Q90" s="4"/>
      <c r="W90" s="5"/>
      <c r="X90" s="5"/>
      <c r="Y90" s="5"/>
      <c r="Z90" s="5"/>
    </row>
    <row r="91" spans="1:26" ht="27" x14ac:dyDescent="0.25">
      <c r="A91" s="4">
        <f t="shared" si="0"/>
        <v>82</v>
      </c>
      <c r="B91" s="40" t="s">
        <v>210</v>
      </c>
      <c r="C91" s="40">
        <v>13933</v>
      </c>
      <c r="D91" s="55" t="s">
        <v>182</v>
      </c>
      <c r="E91" s="55"/>
      <c r="F91" s="55"/>
      <c r="G91" s="59">
        <v>8414</v>
      </c>
      <c r="H91" s="56" t="s">
        <v>7</v>
      </c>
      <c r="I91" s="56" t="s">
        <v>23</v>
      </c>
      <c r="J91" s="57" t="s">
        <v>182</v>
      </c>
      <c r="K91" s="56"/>
      <c r="L91" s="4" t="s">
        <v>108</v>
      </c>
      <c r="M91" s="4"/>
      <c r="N91" s="4" t="s">
        <v>151</v>
      </c>
      <c r="O91" s="4"/>
      <c r="P91" s="4"/>
      <c r="Q91" s="4"/>
      <c r="W91" s="5"/>
      <c r="X91" s="5"/>
      <c r="Y91" s="5"/>
      <c r="Z91" s="5"/>
    </row>
    <row r="92" spans="1:26" ht="27" x14ac:dyDescent="0.25">
      <c r="A92" s="4">
        <f t="shared" si="0"/>
        <v>83</v>
      </c>
      <c r="B92" s="40" t="s">
        <v>210</v>
      </c>
      <c r="C92" s="40" t="s">
        <v>182</v>
      </c>
      <c r="D92" s="55" t="s">
        <v>182</v>
      </c>
      <c r="E92" s="55">
        <v>3933</v>
      </c>
      <c r="F92" s="55">
        <v>2068</v>
      </c>
      <c r="G92" s="59">
        <v>8414</v>
      </c>
      <c r="H92" s="56" t="s">
        <v>7</v>
      </c>
      <c r="I92" s="56" t="s">
        <v>23</v>
      </c>
      <c r="J92" s="57" t="s">
        <v>170</v>
      </c>
      <c r="K92" s="56"/>
      <c r="L92" s="4" t="s">
        <v>108</v>
      </c>
      <c r="M92" s="4"/>
      <c r="N92" s="4" t="s">
        <v>151</v>
      </c>
      <c r="O92" s="4"/>
      <c r="P92" s="4"/>
      <c r="Q92" s="4"/>
      <c r="W92" s="5"/>
      <c r="X92" s="5"/>
      <c r="Y92" s="5"/>
      <c r="Z92" s="5"/>
    </row>
    <row r="93" spans="1:26" ht="27" x14ac:dyDescent="0.25">
      <c r="A93" s="4">
        <f t="shared" si="0"/>
        <v>84</v>
      </c>
      <c r="B93" s="40" t="s">
        <v>210</v>
      </c>
      <c r="C93" s="40">
        <v>13602</v>
      </c>
      <c r="D93" s="55" t="s">
        <v>182</v>
      </c>
      <c r="E93" s="55"/>
      <c r="F93" s="55"/>
      <c r="G93" s="59">
        <v>28596</v>
      </c>
      <c r="H93" s="56" t="s">
        <v>12</v>
      </c>
      <c r="I93" s="56" t="s">
        <v>23</v>
      </c>
      <c r="J93" s="57" t="s">
        <v>182</v>
      </c>
      <c r="K93" s="56"/>
      <c r="L93" s="4" t="s">
        <v>108</v>
      </c>
      <c r="M93" s="4"/>
      <c r="N93" s="4" t="s">
        <v>151</v>
      </c>
      <c r="O93" s="4"/>
      <c r="P93" s="4"/>
      <c r="Q93" s="4"/>
      <c r="W93" s="5"/>
      <c r="X93" s="5"/>
      <c r="Y93" s="5"/>
      <c r="Z93" s="5"/>
    </row>
    <row r="94" spans="1:26" ht="409.5" x14ac:dyDescent="0.25">
      <c r="A94" s="4">
        <f t="shared" si="0"/>
        <v>85</v>
      </c>
      <c r="B94" s="40" t="s">
        <v>210</v>
      </c>
      <c r="C94" s="40" t="s">
        <v>182</v>
      </c>
      <c r="D94" s="55" t="s">
        <v>182</v>
      </c>
      <c r="E94" s="55">
        <v>3693</v>
      </c>
      <c r="F94" s="55">
        <v>1500</v>
      </c>
      <c r="G94" s="59">
        <v>816</v>
      </c>
      <c r="H94" s="56" t="s">
        <v>12</v>
      </c>
      <c r="I94" s="56" t="s">
        <v>23</v>
      </c>
      <c r="J94" s="57" t="s">
        <v>265</v>
      </c>
      <c r="K94" s="56"/>
      <c r="L94" s="4" t="s">
        <v>108</v>
      </c>
      <c r="M94" s="4"/>
      <c r="N94" s="4" t="s">
        <v>151</v>
      </c>
      <c r="O94" s="4"/>
      <c r="P94" s="4"/>
      <c r="Q94" s="4"/>
      <c r="W94" s="5"/>
      <c r="X94" s="5"/>
      <c r="Y94" s="5"/>
      <c r="Z94" s="5"/>
    </row>
    <row r="95" spans="1:26" ht="40.5" x14ac:dyDescent="0.25">
      <c r="A95" s="4">
        <f t="shared" si="0"/>
        <v>86</v>
      </c>
      <c r="B95" s="40" t="s">
        <v>210</v>
      </c>
      <c r="C95" s="40" t="s">
        <v>182</v>
      </c>
      <c r="D95" s="55" t="s">
        <v>182</v>
      </c>
      <c r="E95" s="55">
        <v>3684</v>
      </c>
      <c r="F95" s="55">
        <v>2237</v>
      </c>
      <c r="G95" s="59">
        <v>424</v>
      </c>
      <c r="H95" s="56" t="s">
        <v>12</v>
      </c>
      <c r="I95" s="56" t="s">
        <v>23</v>
      </c>
      <c r="J95" s="57" t="s">
        <v>266</v>
      </c>
      <c r="K95" s="56"/>
      <c r="L95" s="4" t="s">
        <v>108</v>
      </c>
      <c r="M95" s="4"/>
      <c r="N95" s="4" t="s">
        <v>151</v>
      </c>
      <c r="O95" s="4"/>
      <c r="P95" s="4"/>
      <c r="Q95" s="4"/>
      <c r="W95" s="5"/>
      <c r="X95" s="5"/>
      <c r="Y95" s="5"/>
      <c r="Z95" s="5"/>
    </row>
    <row r="96" spans="1:26" ht="409.5" x14ac:dyDescent="0.25">
      <c r="A96" s="4">
        <f t="shared" si="0"/>
        <v>87</v>
      </c>
      <c r="B96" s="40" t="s">
        <v>210</v>
      </c>
      <c r="C96" s="40" t="s">
        <v>182</v>
      </c>
      <c r="D96" s="55" t="s">
        <v>182</v>
      </c>
      <c r="E96" s="55">
        <v>3683</v>
      </c>
      <c r="F96" s="55">
        <v>1660</v>
      </c>
      <c r="G96" s="59">
        <v>457</v>
      </c>
      <c r="H96" s="56" t="s">
        <v>12</v>
      </c>
      <c r="I96" s="56" t="s">
        <v>23</v>
      </c>
      <c r="J96" s="57" t="s">
        <v>267</v>
      </c>
      <c r="K96" s="56"/>
      <c r="L96" s="4" t="s">
        <v>108</v>
      </c>
      <c r="M96" s="4"/>
      <c r="N96" s="4" t="s">
        <v>151</v>
      </c>
      <c r="O96" s="4"/>
      <c r="P96" s="4"/>
      <c r="Q96" s="4"/>
      <c r="W96" s="5"/>
      <c r="X96" s="5"/>
      <c r="Y96" s="5"/>
      <c r="Z96" s="5"/>
    </row>
    <row r="97" spans="1:26" ht="121.5" x14ac:dyDescent="0.25">
      <c r="A97" s="4">
        <f t="shared" si="0"/>
        <v>88</v>
      </c>
      <c r="B97" s="40" t="s">
        <v>210</v>
      </c>
      <c r="C97" s="40" t="s">
        <v>182</v>
      </c>
      <c r="D97" s="55" t="s">
        <v>182</v>
      </c>
      <c r="E97" s="55">
        <v>3674</v>
      </c>
      <c r="F97" s="55">
        <v>1337</v>
      </c>
      <c r="G97" s="59">
        <v>1039</v>
      </c>
      <c r="H97" s="56" t="s">
        <v>12</v>
      </c>
      <c r="I97" s="56" t="s">
        <v>23</v>
      </c>
      <c r="J97" s="57" t="s">
        <v>268</v>
      </c>
      <c r="K97" s="56"/>
      <c r="L97" s="4" t="s">
        <v>108</v>
      </c>
      <c r="M97" s="4"/>
      <c r="N97" s="4" t="s">
        <v>151</v>
      </c>
      <c r="O97" s="4"/>
      <c r="P97" s="4"/>
      <c r="Q97" s="4"/>
      <c r="W97" s="5"/>
      <c r="X97" s="5"/>
      <c r="Y97" s="5"/>
      <c r="Z97" s="5"/>
    </row>
    <row r="98" spans="1:26" ht="27" x14ac:dyDescent="0.25">
      <c r="A98" s="4">
        <f t="shared" si="0"/>
        <v>89</v>
      </c>
      <c r="B98" s="40" t="s">
        <v>210</v>
      </c>
      <c r="C98" s="40" t="s">
        <v>269</v>
      </c>
      <c r="D98" s="55" t="s">
        <v>182</v>
      </c>
      <c r="E98" s="55"/>
      <c r="F98" s="55"/>
      <c r="G98" s="59">
        <v>38157</v>
      </c>
      <c r="H98" s="56" t="s">
        <v>3</v>
      </c>
      <c r="I98" s="56" t="s">
        <v>23</v>
      </c>
      <c r="J98" s="57" t="s">
        <v>182</v>
      </c>
      <c r="K98" s="56"/>
      <c r="L98" s="4" t="s">
        <v>108</v>
      </c>
      <c r="M98" s="4"/>
      <c r="N98" s="4" t="s">
        <v>151</v>
      </c>
      <c r="O98" s="4"/>
      <c r="P98" s="4"/>
      <c r="Q98" s="4"/>
      <c r="W98" s="5"/>
      <c r="X98" s="5"/>
      <c r="Y98" s="5"/>
      <c r="Z98" s="5"/>
    </row>
    <row r="99" spans="1:26" ht="243" x14ac:dyDescent="0.25">
      <c r="A99" s="4">
        <f t="shared" si="0"/>
        <v>90</v>
      </c>
      <c r="B99" s="40" t="s">
        <v>210</v>
      </c>
      <c r="C99" s="40" t="s">
        <v>182</v>
      </c>
      <c r="D99" s="55" t="s">
        <v>182</v>
      </c>
      <c r="E99" s="55">
        <v>3485</v>
      </c>
      <c r="F99" s="55">
        <v>1785</v>
      </c>
      <c r="G99" s="59">
        <v>701</v>
      </c>
      <c r="H99" s="56" t="s">
        <v>3</v>
      </c>
      <c r="I99" s="56" t="s">
        <v>23</v>
      </c>
      <c r="J99" s="57" t="s">
        <v>270</v>
      </c>
      <c r="K99" s="56"/>
      <c r="L99" s="4" t="s">
        <v>108</v>
      </c>
      <c r="M99" s="4"/>
      <c r="N99" s="4" t="s">
        <v>151</v>
      </c>
      <c r="O99" s="4"/>
      <c r="P99" s="4"/>
      <c r="Q99" s="4"/>
      <c r="W99" s="5"/>
      <c r="X99" s="5"/>
      <c r="Y99" s="5"/>
      <c r="Z99" s="5"/>
    </row>
    <row r="100" spans="1:26" ht="175.5" x14ac:dyDescent="0.25">
      <c r="A100" s="4">
        <f t="shared" si="0"/>
        <v>91</v>
      </c>
      <c r="B100" s="40" t="s">
        <v>210</v>
      </c>
      <c r="C100" s="40" t="s">
        <v>182</v>
      </c>
      <c r="D100" s="55" t="s">
        <v>182</v>
      </c>
      <c r="E100" s="55">
        <v>3484</v>
      </c>
      <c r="F100" s="55">
        <v>2801</v>
      </c>
      <c r="G100" s="59">
        <v>665</v>
      </c>
      <c r="H100" s="56" t="s">
        <v>3</v>
      </c>
      <c r="I100" s="56" t="s">
        <v>23</v>
      </c>
      <c r="J100" s="57" t="s">
        <v>271</v>
      </c>
      <c r="K100" s="56"/>
      <c r="L100" s="4" t="s">
        <v>108</v>
      </c>
      <c r="M100" s="4"/>
      <c r="N100" s="4" t="s">
        <v>151</v>
      </c>
      <c r="O100" s="4"/>
      <c r="P100" s="4"/>
      <c r="Q100" s="4"/>
      <c r="W100" s="5"/>
      <c r="X100" s="5"/>
      <c r="Y100" s="5"/>
      <c r="Z100" s="5"/>
    </row>
    <row r="101" spans="1:26" ht="297" x14ac:dyDescent="0.25">
      <c r="A101" s="4">
        <f t="shared" si="0"/>
        <v>92</v>
      </c>
      <c r="B101" s="40" t="s">
        <v>210</v>
      </c>
      <c r="C101" s="40" t="s">
        <v>182</v>
      </c>
      <c r="D101" s="55" t="s">
        <v>182</v>
      </c>
      <c r="E101" s="55">
        <v>3477</v>
      </c>
      <c r="F101" s="55">
        <v>1791</v>
      </c>
      <c r="G101" s="59">
        <v>655</v>
      </c>
      <c r="H101" s="56" t="s">
        <v>3</v>
      </c>
      <c r="I101" s="56" t="s">
        <v>23</v>
      </c>
      <c r="J101" s="57" t="s">
        <v>272</v>
      </c>
      <c r="K101" s="56"/>
      <c r="L101" s="4" t="s">
        <v>108</v>
      </c>
      <c r="M101" s="4"/>
      <c r="N101" s="4" t="s">
        <v>151</v>
      </c>
      <c r="O101" s="4"/>
      <c r="P101" s="4"/>
      <c r="Q101" s="4"/>
      <c r="W101" s="5"/>
      <c r="X101" s="5"/>
      <c r="Y101" s="5"/>
      <c r="Z101" s="5"/>
    </row>
    <row r="102" spans="1:26" ht="337.5" x14ac:dyDescent="0.25">
      <c r="A102" s="4">
        <f t="shared" si="0"/>
        <v>93</v>
      </c>
      <c r="B102" s="40" t="s">
        <v>210</v>
      </c>
      <c r="C102" s="40" t="s">
        <v>182</v>
      </c>
      <c r="D102" s="55" t="s">
        <v>182</v>
      </c>
      <c r="E102" s="55">
        <v>3476</v>
      </c>
      <c r="F102" s="55">
        <v>1880</v>
      </c>
      <c r="G102" s="59">
        <v>1291</v>
      </c>
      <c r="H102" s="56" t="s">
        <v>3</v>
      </c>
      <c r="I102" s="56" t="s">
        <v>23</v>
      </c>
      <c r="J102" s="57" t="s">
        <v>273</v>
      </c>
      <c r="K102" s="56"/>
      <c r="L102" s="4" t="s">
        <v>108</v>
      </c>
      <c r="M102" s="4"/>
      <c r="N102" s="4" t="s">
        <v>151</v>
      </c>
      <c r="O102" s="4"/>
      <c r="P102" s="4"/>
      <c r="Q102" s="4"/>
      <c r="W102" s="5"/>
      <c r="X102" s="5"/>
      <c r="Y102" s="5"/>
      <c r="Z102" s="5"/>
    </row>
    <row r="103" spans="1:26" ht="27" x14ac:dyDescent="0.25">
      <c r="A103" s="4">
        <f t="shared" si="0"/>
        <v>94</v>
      </c>
      <c r="B103" s="40" t="s">
        <v>210</v>
      </c>
      <c r="C103" s="40" t="s">
        <v>182</v>
      </c>
      <c r="D103" s="55" t="s">
        <v>182</v>
      </c>
      <c r="E103" s="55">
        <v>3469</v>
      </c>
      <c r="F103" s="55">
        <v>2002</v>
      </c>
      <c r="G103" s="59">
        <v>2359</v>
      </c>
      <c r="H103" s="56" t="s">
        <v>3</v>
      </c>
      <c r="I103" s="56" t="s">
        <v>23</v>
      </c>
      <c r="J103" s="57" t="s">
        <v>224</v>
      </c>
      <c r="K103" s="56"/>
      <c r="L103" s="4" t="s">
        <v>108</v>
      </c>
      <c r="M103" s="4"/>
      <c r="N103" s="4" t="s">
        <v>151</v>
      </c>
      <c r="O103" s="4"/>
      <c r="P103" s="4"/>
      <c r="Q103" s="4"/>
      <c r="W103" s="5"/>
      <c r="X103" s="5"/>
      <c r="Y103" s="5"/>
      <c r="Z103" s="5"/>
    </row>
    <row r="104" spans="1:26" ht="27" x14ac:dyDescent="0.25">
      <c r="A104" s="4">
        <f t="shared" si="0"/>
        <v>95</v>
      </c>
      <c r="B104" s="40" t="s">
        <v>210</v>
      </c>
      <c r="C104" s="40" t="s">
        <v>582</v>
      </c>
      <c r="D104" s="55" t="s">
        <v>182</v>
      </c>
      <c r="E104" s="55" t="s">
        <v>182</v>
      </c>
      <c r="F104" s="55" t="s">
        <v>182</v>
      </c>
      <c r="G104" s="59">
        <v>15068</v>
      </c>
      <c r="H104" s="56" t="s">
        <v>10</v>
      </c>
      <c r="I104" s="56" t="s">
        <v>23</v>
      </c>
      <c r="J104" s="57" t="s">
        <v>182</v>
      </c>
      <c r="K104" s="56"/>
      <c r="L104" s="4" t="s">
        <v>108</v>
      </c>
      <c r="M104" s="4"/>
      <c r="N104" s="4" t="s">
        <v>151</v>
      </c>
      <c r="O104" s="4"/>
      <c r="P104" s="4"/>
      <c r="Q104" s="4"/>
      <c r="W104" s="5"/>
      <c r="X104" s="5"/>
      <c r="Y104" s="5"/>
      <c r="Z104" s="5"/>
    </row>
    <row r="105" spans="1:26" ht="409.5" x14ac:dyDescent="0.25">
      <c r="A105" s="4">
        <f t="shared" si="0"/>
        <v>96</v>
      </c>
      <c r="B105" s="40" t="s">
        <v>210</v>
      </c>
      <c r="C105" s="40" t="s">
        <v>182</v>
      </c>
      <c r="D105" s="55" t="s">
        <v>182</v>
      </c>
      <c r="E105" s="55">
        <v>3468</v>
      </c>
      <c r="F105" s="55">
        <v>1835</v>
      </c>
      <c r="G105" s="59">
        <v>1421</v>
      </c>
      <c r="H105" s="56" t="s">
        <v>3</v>
      </c>
      <c r="I105" s="56" t="s">
        <v>23</v>
      </c>
      <c r="J105" s="57" t="s">
        <v>274</v>
      </c>
      <c r="K105" s="56"/>
      <c r="L105" s="4" t="s">
        <v>108</v>
      </c>
      <c r="M105" s="4"/>
      <c r="N105" s="4" t="s">
        <v>151</v>
      </c>
      <c r="O105" s="4"/>
      <c r="P105" s="4"/>
      <c r="Q105" s="4"/>
      <c r="W105" s="5"/>
      <c r="X105" s="5"/>
      <c r="Y105" s="5"/>
      <c r="Z105" s="5"/>
    </row>
    <row r="106" spans="1:26" ht="409.5" x14ac:dyDescent="0.25">
      <c r="A106" s="4">
        <f t="shared" si="0"/>
        <v>97</v>
      </c>
      <c r="B106" s="40" t="s">
        <v>210</v>
      </c>
      <c r="C106" s="40" t="s">
        <v>182</v>
      </c>
      <c r="D106" s="55" t="s">
        <v>182</v>
      </c>
      <c r="E106" s="55">
        <v>3461</v>
      </c>
      <c r="F106" s="55">
        <v>1828</v>
      </c>
      <c r="G106" s="59">
        <v>888</v>
      </c>
      <c r="H106" s="56" t="s">
        <v>3</v>
      </c>
      <c r="I106" s="56" t="s">
        <v>23</v>
      </c>
      <c r="J106" s="57" t="s">
        <v>275</v>
      </c>
      <c r="K106" s="56"/>
      <c r="L106" s="4" t="s">
        <v>108</v>
      </c>
      <c r="M106" s="4"/>
      <c r="N106" s="4" t="s">
        <v>151</v>
      </c>
      <c r="O106" s="4"/>
      <c r="P106" s="4"/>
      <c r="Q106" s="4"/>
      <c r="W106" s="5"/>
      <c r="X106" s="5"/>
      <c r="Y106" s="5"/>
      <c r="Z106" s="5"/>
    </row>
    <row r="107" spans="1:26" ht="27" x14ac:dyDescent="0.25">
      <c r="A107" s="4">
        <f t="shared" si="0"/>
        <v>98</v>
      </c>
      <c r="B107" s="40"/>
      <c r="C107" s="40" t="s">
        <v>583</v>
      </c>
      <c r="D107" s="55" t="s">
        <v>182</v>
      </c>
      <c r="E107" s="55" t="s">
        <v>182</v>
      </c>
      <c r="F107" s="55" t="s">
        <v>182</v>
      </c>
      <c r="G107" s="59">
        <v>40561</v>
      </c>
      <c r="H107" s="56" t="s">
        <v>3</v>
      </c>
      <c r="I107" s="56" t="s">
        <v>23</v>
      </c>
      <c r="J107" s="57" t="s">
        <v>182</v>
      </c>
      <c r="K107" s="56"/>
      <c r="L107" s="4" t="s">
        <v>108</v>
      </c>
      <c r="M107" s="4"/>
      <c r="N107" s="4" t="s">
        <v>151</v>
      </c>
      <c r="O107" s="4"/>
      <c r="P107" s="4"/>
      <c r="Q107" s="4"/>
      <c r="W107" s="5"/>
      <c r="X107" s="5"/>
      <c r="Y107" s="5"/>
      <c r="Z107" s="5"/>
    </row>
    <row r="108" spans="1:26" ht="409.5" x14ac:dyDescent="0.25">
      <c r="A108" s="4">
        <f t="shared" si="0"/>
        <v>99</v>
      </c>
      <c r="B108" s="40" t="s">
        <v>210</v>
      </c>
      <c r="C108" s="40" t="s">
        <v>182</v>
      </c>
      <c r="D108" s="55" t="s">
        <v>182</v>
      </c>
      <c r="E108" s="55">
        <v>3468</v>
      </c>
      <c r="F108" s="55">
        <v>1835</v>
      </c>
      <c r="G108" s="59">
        <v>1421</v>
      </c>
      <c r="H108" s="56" t="s">
        <v>3</v>
      </c>
      <c r="I108" s="56" t="s">
        <v>23</v>
      </c>
      <c r="J108" s="57" t="s">
        <v>274</v>
      </c>
      <c r="K108" s="56"/>
      <c r="L108" s="4" t="s">
        <v>108</v>
      </c>
      <c r="M108" s="4"/>
      <c r="N108" s="4" t="s">
        <v>151</v>
      </c>
      <c r="O108" s="4"/>
      <c r="P108" s="4"/>
      <c r="Q108" s="4"/>
      <c r="W108" s="5"/>
      <c r="X108" s="5"/>
      <c r="Y108" s="5"/>
      <c r="Z108" s="5"/>
    </row>
    <row r="109" spans="1:26" ht="409.5" x14ac:dyDescent="0.25">
      <c r="A109" s="4">
        <f t="shared" si="0"/>
        <v>100</v>
      </c>
      <c r="B109" s="40" t="s">
        <v>210</v>
      </c>
      <c r="C109" s="40" t="s">
        <v>182</v>
      </c>
      <c r="D109" s="55" t="s">
        <v>182</v>
      </c>
      <c r="E109" s="55">
        <v>3461</v>
      </c>
      <c r="F109" s="55">
        <v>1828</v>
      </c>
      <c r="G109" s="59">
        <v>888</v>
      </c>
      <c r="H109" s="56" t="s">
        <v>3</v>
      </c>
      <c r="I109" s="56" t="s">
        <v>23</v>
      </c>
      <c r="J109" s="57" t="s">
        <v>275</v>
      </c>
      <c r="K109" s="56"/>
      <c r="L109" s="4" t="s">
        <v>108</v>
      </c>
      <c r="M109" s="4"/>
      <c r="N109" s="4" t="s">
        <v>151</v>
      </c>
      <c r="O109" s="4"/>
      <c r="P109" s="4"/>
      <c r="Q109" s="4"/>
      <c r="W109" s="5"/>
      <c r="X109" s="5"/>
      <c r="Y109" s="5"/>
      <c r="Z109" s="5"/>
    </row>
    <row r="110" spans="1:26" ht="216" x14ac:dyDescent="0.25">
      <c r="A110" s="4">
        <f t="shared" si="0"/>
        <v>101</v>
      </c>
      <c r="B110" s="40" t="s">
        <v>210</v>
      </c>
      <c r="C110" s="40" t="s">
        <v>182</v>
      </c>
      <c r="D110" s="55" t="s">
        <v>182</v>
      </c>
      <c r="E110" s="55" t="s">
        <v>276</v>
      </c>
      <c r="F110" s="55">
        <v>1014</v>
      </c>
      <c r="G110" s="59">
        <v>13261</v>
      </c>
      <c r="H110" s="56" t="s">
        <v>3</v>
      </c>
      <c r="I110" s="56" t="s">
        <v>23</v>
      </c>
      <c r="J110" s="57" t="s">
        <v>277</v>
      </c>
      <c r="K110" s="56"/>
      <c r="L110" s="4" t="s">
        <v>108</v>
      </c>
      <c r="M110" s="4"/>
      <c r="N110" s="4" t="s">
        <v>151</v>
      </c>
      <c r="O110" s="4"/>
      <c r="P110" s="4"/>
      <c r="Q110" s="4"/>
      <c r="W110" s="5"/>
      <c r="X110" s="5"/>
      <c r="Y110" s="5"/>
      <c r="Z110" s="5"/>
    </row>
    <row r="111" spans="1:26" ht="27" x14ac:dyDescent="0.25">
      <c r="A111" s="4">
        <f t="shared" si="0"/>
        <v>102</v>
      </c>
      <c r="B111" s="40" t="s">
        <v>210</v>
      </c>
      <c r="C111" s="40"/>
      <c r="D111" s="55"/>
      <c r="E111" s="55" t="s">
        <v>284</v>
      </c>
      <c r="F111" s="55">
        <v>2080</v>
      </c>
      <c r="G111" s="59">
        <v>2583</v>
      </c>
      <c r="H111" s="56" t="s">
        <v>10</v>
      </c>
      <c r="I111" s="56" t="s">
        <v>23</v>
      </c>
      <c r="J111" s="57" t="s">
        <v>170</v>
      </c>
      <c r="K111" s="56"/>
      <c r="L111" s="4" t="s">
        <v>108</v>
      </c>
      <c r="M111" s="4"/>
      <c r="N111" s="4" t="s">
        <v>151</v>
      </c>
      <c r="O111" s="4"/>
      <c r="P111" s="4"/>
      <c r="Q111" s="4"/>
      <c r="W111" s="5"/>
      <c r="X111" s="5"/>
      <c r="Y111" s="5"/>
      <c r="Z111" s="5"/>
    </row>
    <row r="112" spans="1:26" ht="270" x14ac:dyDescent="0.25">
      <c r="A112" s="4">
        <f t="shared" si="0"/>
        <v>103</v>
      </c>
      <c r="B112" s="40" t="s">
        <v>210</v>
      </c>
      <c r="C112" s="40"/>
      <c r="D112" s="55"/>
      <c r="E112" s="55">
        <v>3432</v>
      </c>
      <c r="F112" s="55">
        <v>2824</v>
      </c>
      <c r="G112" s="59">
        <v>378</v>
      </c>
      <c r="H112" s="56" t="s">
        <v>3</v>
      </c>
      <c r="I112" s="56" t="s">
        <v>23</v>
      </c>
      <c r="J112" s="57" t="s">
        <v>584</v>
      </c>
      <c r="K112" s="56"/>
      <c r="L112" s="4" t="s">
        <v>585</v>
      </c>
      <c r="M112" s="4"/>
      <c r="N112" s="4" t="s">
        <v>151</v>
      </c>
      <c r="O112" s="4"/>
      <c r="P112" s="4"/>
      <c r="Q112" s="4"/>
      <c r="W112" s="5"/>
      <c r="X112" s="5"/>
      <c r="Y112" s="5"/>
      <c r="Z112" s="5"/>
    </row>
    <row r="113" spans="1:26" ht="121.5" x14ac:dyDescent="0.25">
      <c r="A113" s="4">
        <f t="shared" si="0"/>
        <v>104</v>
      </c>
      <c r="B113" s="40" t="s">
        <v>210</v>
      </c>
      <c r="C113" s="40"/>
      <c r="D113" s="55"/>
      <c r="E113" s="55">
        <v>3434</v>
      </c>
      <c r="F113" s="55">
        <v>2826</v>
      </c>
      <c r="G113" s="59">
        <v>608</v>
      </c>
      <c r="H113" s="56" t="s">
        <v>3</v>
      </c>
      <c r="I113" s="56" t="s">
        <v>23</v>
      </c>
      <c r="J113" s="57" t="s">
        <v>586</v>
      </c>
      <c r="K113" s="56"/>
      <c r="L113" s="4"/>
      <c r="M113" s="4"/>
      <c r="N113" s="4" t="s">
        <v>151</v>
      </c>
      <c r="O113" s="4"/>
      <c r="P113" s="4"/>
      <c r="Q113" s="4"/>
      <c r="W113" s="5"/>
      <c r="X113" s="5"/>
      <c r="Y113" s="5"/>
      <c r="Z113" s="5"/>
    </row>
    <row r="114" spans="1:26" s="74" customFormat="1" ht="13.5" x14ac:dyDescent="0.25">
      <c r="A114" s="4">
        <f t="shared" si="0"/>
        <v>105</v>
      </c>
      <c r="B114" s="40" t="s">
        <v>210</v>
      </c>
      <c r="C114" s="40"/>
      <c r="D114" s="55"/>
      <c r="E114" s="55"/>
      <c r="F114" s="55"/>
      <c r="G114" s="59"/>
      <c r="H114" s="56"/>
      <c r="I114" s="56"/>
      <c r="J114" s="57"/>
      <c r="K114" s="56"/>
      <c r="L114" s="4"/>
      <c r="M114" s="4"/>
      <c r="N114" s="4"/>
      <c r="O114" s="4"/>
      <c r="P114" s="4"/>
      <c r="Q114" s="4"/>
      <c r="W114" s="75"/>
      <c r="X114" s="75"/>
      <c r="Y114" s="75"/>
      <c r="Z114" s="75"/>
    </row>
    <row r="115" spans="1:26" ht="27" x14ac:dyDescent="0.25">
      <c r="A115" s="4">
        <f t="shared" ref="A115:A120" si="1">A114+1</f>
        <v>106</v>
      </c>
      <c r="B115" s="40" t="s">
        <v>210</v>
      </c>
      <c r="C115" s="40" t="s">
        <v>278</v>
      </c>
      <c r="D115" s="55" t="s">
        <v>182</v>
      </c>
      <c r="E115" s="55" t="s">
        <v>182</v>
      </c>
      <c r="F115" s="55" t="s">
        <v>182</v>
      </c>
      <c r="G115" s="59">
        <v>6320</v>
      </c>
      <c r="H115" s="56" t="s">
        <v>10</v>
      </c>
      <c r="I115" s="56" t="s">
        <v>23</v>
      </c>
      <c r="J115" s="57" t="s">
        <v>182</v>
      </c>
      <c r="K115" s="56"/>
      <c r="L115" s="4" t="s">
        <v>108</v>
      </c>
      <c r="M115" s="4"/>
      <c r="N115" s="4" t="s">
        <v>151</v>
      </c>
      <c r="O115" s="4"/>
      <c r="P115" s="4"/>
      <c r="Q115" s="4"/>
      <c r="W115" s="5"/>
      <c r="X115" s="5"/>
      <c r="Y115" s="5"/>
      <c r="Z115" s="5"/>
    </row>
    <row r="116" spans="1:26" ht="27" x14ac:dyDescent="0.25">
      <c r="A116" s="4">
        <f t="shared" si="1"/>
        <v>107</v>
      </c>
      <c r="B116" s="40" t="s">
        <v>210</v>
      </c>
      <c r="C116" s="40" t="s">
        <v>182</v>
      </c>
      <c r="D116" s="55" t="s">
        <v>182</v>
      </c>
      <c r="E116" s="68" t="s">
        <v>400</v>
      </c>
      <c r="F116" s="68">
        <v>2068</v>
      </c>
      <c r="G116" s="69">
        <v>859</v>
      </c>
      <c r="H116" s="66" t="s">
        <v>5</v>
      </c>
      <c r="I116" s="66" t="s">
        <v>23</v>
      </c>
      <c r="J116" s="67" t="s">
        <v>170</v>
      </c>
      <c r="K116" s="66"/>
      <c r="L116" s="65"/>
      <c r="M116" s="65"/>
      <c r="N116" s="4" t="s">
        <v>151</v>
      </c>
      <c r="O116" s="65"/>
      <c r="P116" s="65"/>
      <c r="Q116" s="65"/>
      <c r="W116" s="5"/>
      <c r="X116" s="5"/>
      <c r="Y116" s="5"/>
      <c r="Z116" s="5"/>
    </row>
    <row r="117" spans="1:26" ht="27" x14ac:dyDescent="0.25">
      <c r="A117" s="4">
        <f t="shared" si="1"/>
        <v>108</v>
      </c>
      <c r="B117" s="40" t="s">
        <v>210</v>
      </c>
      <c r="C117" s="40">
        <v>244</v>
      </c>
      <c r="D117" s="55" t="s">
        <v>182</v>
      </c>
      <c r="E117" s="55"/>
      <c r="F117" s="55"/>
      <c r="G117" s="59">
        <v>890</v>
      </c>
      <c r="H117" s="56" t="s">
        <v>10</v>
      </c>
      <c r="I117" s="56" t="s">
        <v>23</v>
      </c>
      <c r="J117" s="57" t="s">
        <v>182</v>
      </c>
      <c r="K117" s="56"/>
      <c r="L117" s="4" t="s">
        <v>108</v>
      </c>
      <c r="M117" s="4"/>
      <c r="N117" s="4" t="s">
        <v>151</v>
      </c>
      <c r="O117" s="4"/>
      <c r="P117" s="4"/>
      <c r="Q117" s="4"/>
      <c r="W117" s="5"/>
      <c r="X117" s="5"/>
      <c r="Y117" s="5"/>
      <c r="Z117" s="5"/>
    </row>
    <row r="118" spans="1:26" ht="27" x14ac:dyDescent="0.25">
      <c r="A118" s="4">
        <f t="shared" si="1"/>
        <v>109</v>
      </c>
      <c r="B118" s="40" t="s">
        <v>210</v>
      </c>
      <c r="C118" s="40" t="s">
        <v>182</v>
      </c>
      <c r="D118" s="55" t="s">
        <v>182</v>
      </c>
      <c r="E118" s="55" t="s">
        <v>400</v>
      </c>
      <c r="F118" s="55">
        <v>2068</v>
      </c>
      <c r="G118" s="59">
        <v>859</v>
      </c>
      <c r="H118" s="56" t="s">
        <v>5</v>
      </c>
      <c r="I118" s="56" t="s">
        <v>23</v>
      </c>
      <c r="J118" s="57" t="s">
        <v>170</v>
      </c>
      <c r="K118" s="56"/>
      <c r="L118" s="4" t="s">
        <v>108</v>
      </c>
      <c r="M118" s="4"/>
      <c r="N118" s="4" t="s">
        <v>151</v>
      </c>
      <c r="O118" s="4"/>
      <c r="P118" s="4"/>
      <c r="Q118" s="4"/>
      <c r="W118" s="5"/>
      <c r="X118" s="5"/>
      <c r="Y118" s="5"/>
      <c r="Z118" s="5"/>
    </row>
    <row r="119" spans="1:26" ht="27" x14ac:dyDescent="0.25">
      <c r="A119" s="4">
        <f t="shared" si="1"/>
        <v>110</v>
      </c>
      <c r="B119" s="40" t="s">
        <v>210</v>
      </c>
      <c r="C119" s="40">
        <v>1562</v>
      </c>
      <c r="D119" s="55" t="s">
        <v>182</v>
      </c>
      <c r="E119" s="55" t="s">
        <v>182</v>
      </c>
      <c r="F119" s="55" t="s">
        <v>182</v>
      </c>
      <c r="G119" s="59">
        <v>575</v>
      </c>
      <c r="H119" s="56" t="s">
        <v>9</v>
      </c>
      <c r="I119" s="56" t="s">
        <v>23</v>
      </c>
      <c r="J119" s="57" t="s">
        <v>182</v>
      </c>
      <c r="K119" s="56"/>
      <c r="L119" s="4"/>
      <c r="M119" s="4"/>
      <c r="N119" s="4" t="s">
        <v>151</v>
      </c>
      <c r="O119" s="4"/>
      <c r="P119" s="4"/>
      <c r="Q119" s="4"/>
      <c r="W119" s="5"/>
      <c r="X119" s="5"/>
      <c r="Y119" s="5"/>
      <c r="Z119" s="5"/>
    </row>
    <row r="120" spans="1:26" ht="27" x14ac:dyDescent="0.25">
      <c r="A120" s="4">
        <f t="shared" si="1"/>
        <v>111</v>
      </c>
      <c r="B120" s="40" t="s">
        <v>210</v>
      </c>
      <c r="C120" s="40" t="s">
        <v>182</v>
      </c>
      <c r="D120" s="55" t="s">
        <v>182</v>
      </c>
      <c r="E120" s="55" t="s">
        <v>296</v>
      </c>
      <c r="F120" s="55">
        <v>1991</v>
      </c>
      <c r="G120" s="59">
        <v>35002</v>
      </c>
      <c r="H120" s="56" t="s">
        <v>5</v>
      </c>
      <c r="I120" s="56" t="s">
        <v>22</v>
      </c>
      <c r="J120" s="57" t="s">
        <v>281</v>
      </c>
      <c r="K120" s="56">
        <f>334+138+10</f>
        <v>482</v>
      </c>
      <c r="L120" s="4"/>
      <c r="M120" s="4" t="s">
        <v>50</v>
      </c>
      <c r="N120" s="4" t="s">
        <v>4</v>
      </c>
      <c r="O120" s="4"/>
      <c r="P120" s="4"/>
      <c r="Q120" s="4"/>
      <c r="W120" s="5"/>
      <c r="X120" s="5"/>
      <c r="Y120" s="5"/>
      <c r="Z120" s="5"/>
    </row>
    <row r="121" spans="1:26" s="96" customFormat="1" ht="13.5" x14ac:dyDescent="0.25">
      <c r="A121" s="90"/>
      <c r="B121" s="91" t="s">
        <v>210</v>
      </c>
      <c r="C121" s="91" t="s">
        <v>595</v>
      </c>
      <c r="D121" s="92" t="s">
        <v>182</v>
      </c>
      <c r="E121" s="92" t="s">
        <v>182</v>
      </c>
      <c r="F121" s="92" t="s">
        <v>182</v>
      </c>
      <c r="G121" s="93">
        <v>432</v>
      </c>
      <c r="H121" s="94" t="s">
        <v>7</v>
      </c>
      <c r="I121" s="94" t="s">
        <v>22</v>
      </c>
      <c r="J121" s="95"/>
      <c r="K121" s="94"/>
      <c r="L121" s="90"/>
      <c r="M121" s="90"/>
      <c r="N121" s="90"/>
      <c r="O121" s="90"/>
      <c r="P121" s="90"/>
      <c r="Q121" s="90"/>
      <c r="W121" s="97"/>
      <c r="X121" s="97"/>
      <c r="Y121" s="97"/>
      <c r="Z121" s="97"/>
    </row>
    <row r="122" spans="1:26" s="96" customFormat="1" ht="27" x14ac:dyDescent="0.25">
      <c r="A122" s="90"/>
      <c r="B122" s="91" t="s">
        <v>210</v>
      </c>
      <c r="C122" s="91" t="s">
        <v>182</v>
      </c>
      <c r="D122" s="92" t="s">
        <v>182</v>
      </c>
      <c r="E122" s="92" t="s">
        <v>279</v>
      </c>
      <c r="F122" s="92">
        <v>2080</v>
      </c>
      <c r="G122" s="93">
        <v>1099</v>
      </c>
      <c r="H122" s="94" t="s">
        <v>10</v>
      </c>
      <c r="I122" s="94" t="s">
        <v>22</v>
      </c>
      <c r="J122" s="95" t="s">
        <v>170</v>
      </c>
      <c r="K122" s="94"/>
      <c r="L122" s="90" t="s">
        <v>108</v>
      </c>
      <c r="M122" s="90"/>
      <c r="N122" s="90"/>
      <c r="O122" s="90"/>
      <c r="P122" s="90"/>
      <c r="Q122" s="90"/>
      <c r="W122" s="97"/>
      <c r="X122" s="97"/>
      <c r="Y122" s="97"/>
      <c r="Z122" s="97"/>
    </row>
    <row r="123" spans="1:26" s="96" customFormat="1" ht="40.5" x14ac:dyDescent="0.25">
      <c r="A123" s="90"/>
      <c r="B123" s="91" t="s">
        <v>210</v>
      </c>
      <c r="C123" s="91" t="s">
        <v>182</v>
      </c>
      <c r="D123" s="92" t="s">
        <v>182</v>
      </c>
      <c r="E123" s="92" t="s">
        <v>597</v>
      </c>
      <c r="F123" s="92">
        <v>1991</v>
      </c>
      <c r="G123" s="93">
        <v>46</v>
      </c>
      <c r="H123" s="94" t="s">
        <v>7</v>
      </c>
      <c r="I123" s="94" t="s">
        <v>23</v>
      </c>
      <c r="J123" s="95" t="s">
        <v>596</v>
      </c>
      <c r="K123" s="94"/>
      <c r="L123" s="90" t="s">
        <v>108</v>
      </c>
      <c r="M123" s="90"/>
      <c r="N123" s="90"/>
      <c r="O123" s="90"/>
      <c r="P123" s="90"/>
      <c r="Q123" s="90"/>
      <c r="W123" s="97"/>
      <c r="X123" s="97"/>
      <c r="Y123" s="97"/>
      <c r="Z123" s="97"/>
    </row>
    <row r="124" spans="1:26" s="96" customFormat="1" ht="13.5" x14ac:dyDescent="0.25">
      <c r="A124" s="90"/>
      <c r="B124" s="91" t="s">
        <v>210</v>
      </c>
      <c r="C124" s="91" t="s">
        <v>598</v>
      </c>
      <c r="D124" s="92" t="s">
        <v>182</v>
      </c>
      <c r="E124" s="92" t="s">
        <v>182</v>
      </c>
      <c r="F124" s="92" t="s">
        <v>182</v>
      </c>
      <c r="G124" s="93">
        <v>664</v>
      </c>
      <c r="H124" s="94" t="s">
        <v>7</v>
      </c>
      <c r="I124" s="94" t="s">
        <v>23</v>
      </c>
      <c r="J124" s="95" t="s">
        <v>182</v>
      </c>
      <c r="K124" s="94"/>
      <c r="L124" s="90" t="s">
        <v>108</v>
      </c>
      <c r="M124" s="90"/>
      <c r="N124" s="90"/>
      <c r="O124" s="90"/>
      <c r="P124" s="90"/>
      <c r="Q124" s="90"/>
      <c r="W124" s="97"/>
      <c r="X124" s="97"/>
      <c r="Y124" s="97"/>
      <c r="Z124" s="97"/>
    </row>
    <row r="125" spans="1:26" s="96" customFormat="1" ht="40.5" x14ac:dyDescent="0.25">
      <c r="A125" s="90"/>
      <c r="B125" s="91" t="s">
        <v>210</v>
      </c>
      <c r="C125" s="91" t="s">
        <v>182</v>
      </c>
      <c r="D125" s="92" t="s">
        <v>182</v>
      </c>
      <c r="E125" s="92" t="s">
        <v>599</v>
      </c>
      <c r="F125" s="92">
        <v>1991</v>
      </c>
      <c r="G125" s="93">
        <v>3654</v>
      </c>
      <c r="H125" s="94" t="s">
        <v>7</v>
      </c>
      <c r="I125" s="94" t="s">
        <v>23</v>
      </c>
      <c r="J125" s="95" t="s">
        <v>596</v>
      </c>
      <c r="K125" s="94"/>
      <c r="L125" s="90" t="s">
        <v>108</v>
      </c>
      <c r="M125" s="90"/>
      <c r="N125" s="90"/>
      <c r="O125" s="90"/>
      <c r="P125" s="90"/>
      <c r="Q125" s="90"/>
      <c r="W125" s="97"/>
      <c r="X125" s="97"/>
      <c r="Y125" s="97"/>
      <c r="Z125" s="97"/>
    </row>
    <row r="126" spans="1:26" s="96" customFormat="1" ht="27" x14ac:dyDescent="0.25">
      <c r="A126" s="90"/>
      <c r="B126" s="91" t="s">
        <v>210</v>
      </c>
      <c r="C126" s="91" t="s">
        <v>182</v>
      </c>
      <c r="D126" s="92" t="s">
        <v>182</v>
      </c>
      <c r="E126" s="92" t="s">
        <v>284</v>
      </c>
      <c r="F126" s="92">
        <v>2080</v>
      </c>
      <c r="G126" s="93">
        <v>2583</v>
      </c>
      <c r="H126" s="94" t="s">
        <v>10</v>
      </c>
      <c r="I126" s="94" t="s">
        <v>23</v>
      </c>
      <c r="J126" s="95" t="s">
        <v>170</v>
      </c>
      <c r="K126" s="94"/>
      <c r="L126" s="90" t="s">
        <v>108</v>
      </c>
      <c r="M126" s="90"/>
      <c r="N126" s="90"/>
      <c r="O126" s="90"/>
      <c r="P126" s="90"/>
      <c r="Q126" s="90"/>
      <c r="W126" s="97"/>
      <c r="X126" s="97"/>
      <c r="Y126" s="97"/>
      <c r="Z126" s="97"/>
    </row>
    <row r="127" spans="1:26" s="96" customFormat="1" ht="40.5" x14ac:dyDescent="0.25">
      <c r="A127" s="90"/>
      <c r="B127" s="91" t="s">
        <v>210</v>
      </c>
      <c r="C127" s="91" t="s">
        <v>182</v>
      </c>
      <c r="D127" s="92" t="s">
        <v>182</v>
      </c>
      <c r="E127" s="92" t="s">
        <v>600</v>
      </c>
      <c r="F127" s="92">
        <v>3924</v>
      </c>
      <c r="G127" s="93">
        <v>132</v>
      </c>
      <c r="H127" s="94" t="s">
        <v>3</v>
      </c>
      <c r="I127" s="94" t="s">
        <v>23</v>
      </c>
      <c r="J127" s="95" t="s">
        <v>601</v>
      </c>
      <c r="K127" s="94"/>
      <c r="L127" s="90"/>
      <c r="M127" s="90"/>
      <c r="N127" s="90"/>
      <c r="O127" s="90"/>
      <c r="P127" s="90"/>
      <c r="Q127" s="90"/>
      <c r="W127" s="97"/>
      <c r="X127" s="97"/>
      <c r="Y127" s="97"/>
      <c r="Z127" s="97"/>
    </row>
    <row r="128" spans="1:26" s="96" customFormat="1" ht="40.5" x14ac:dyDescent="0.25">
      <c r="A128" s="90"/>
      <c r="B128" s="91" t="s">
        <v>210</v>
      </c>
      <c r="C128" s="91" t="s">
        <v>182</v>
      </c>
      <c r="D128" s="92" t="s">
        <v>182</v>
      </c>
      <c r="E128" s="92" t="s">
        <v>602</v>
      </c>
      <c r="F128" s="92">
        <v>1991</v>
      </c>
      <c r="G128" s="93">
        <v>28</v>
      </c>
      <c r="H128" s="94" t="s">
        <v>9</v>
      </c>
      <c r="I128" s="94" t="s">
        <v>23</v>
      </c>
      <c r="J128" s="95" t="s">
        <v>596</v>
      </c>
      <c r="K128" s="94"/>
      <c r="L128" s="90"/>
      <c r="M128" s="90"/>
      <c r="N128" s="90"/>
      <c r="O128" s="90"/>
      <c r="P128" s="90"/>
      <c r="Q128" s="90"/>
      <c r="W128" s="97"/>
      <c r="X128" s="97"/>
      <c r="Y128" s="97"/>
      <c r="Z128" s="97"/>
    </row>
    <row r="129" spans="1:26" ht="27" x14ac:dyDescent="0.25">
      <c r="A129" s="4">
        <f>A120+1</f>
        <v>112</v>
      </c>
      <c r="B129" s="40" t="s">
        <v>210</v>
      </c>
      <c r="C129" s="40" t="s">
        <v>282</v>
      </c>
      <c r="D129" s="55" t="s">
        <v>182</v>
      </c>
      <c r="E129" s="55" t="s">
        <v>182</v>
      </c>
      <c r="F129" s="55" t="s">
        <v>182</v>
      </c>
      <c r="G129" s="59">
        <v>5379</v>
      </c>
      <c r="H129" s="56" t="s">
        <v>7</v>
      </c>
      <c r="I129" s="56" t="s">
        <v>23</v>
      </c>
      <c r="J129" s="57" t="s">
        <v>182</v>
      </c>
      <c r="K129" s="56"/>
      <c r="L129" s="4" t="s">
        <v>109</v>
      </c>
      <c r="M129" s="4"/>
      <c r="N129" s="4" t="s">
        <v>151</v>
      </c>
      <c r="O129" s="4"/>
      <c r="P129" s="4"/>
      <c r="Q129" s="4"/>
      <c r="W129" s="5"/>
      <c r="X129" s="5"/>
      <c r="Y129" s="5"/>
      <c r="Z129" s="5"/>
    </row>
    <row r="130" spans="1:26" ht="27" x14ac:dyDescent="0.25">
      <c r="A130" s="4">
        <f t="shared" ref="A130:A193" si="2">A129+1</f>
        <v>113</v>
      </c>
      <c r="B130" s="40" t="s">
        <v>210</v>
      </c>
      <c r="C130" s="40" t="s">
        <v>182</v>
      </c>
      <c r="D130" s="55" t="s">
        <v>182</v>
      </c>
      <c r="E130" s="55" t="s">
        <v>279</v>
      </c>
      <c r="F130" s="55">
        <v>2080</v>
      </c>
      <c r="G130" s="59">
        <v>1099</v>
      </c>
      <c r="H130" s="56" t="s">
        <v>10</v>
      </c>
      <c r="I130" s="56" t="s">
        <v>23</v>
      </c>
      <c r="J130" s="57" t="s">
        <v>170</v>
      </c>
      <c r="K130" s="56"/>
      <c r="L130" s="4" t="s">
        <v>109</v>
      </c>
      <c r="M130" s="4"/>
      <c r="N130" s="4" t="s">
        <v>151</v>
      </c>
      <c r="O130" s="4"/>
      <c r="P130" s="4"/>
      <c r="Q130" s="4"/>
      <c r="W130" s="5"/>
      <c r="X130" s="5"/>
      <c r="Y130" s="5"/>
      <c r="Z130" s="5"/>
    </row>
    <row r="131" spans="1:26" ht="27" x14ac:dyDescent="0.25">
      <c r="A131" s="4">
        <f t="shared" si="2"/>
        <v>114</v>
      </c>
      <c r="B131" s="40" t="s">
        <v>210</v>
      </c>
      <c r="C131" s="40" t="s">
        <v>182</v>
      </c>
      <c r="D131" s="55" t="s">
        <v>182</v>
      </c>
      <c r="E131" s="55" t="s">
        <v>280</v>
      </c>
      <c r="F131" s="55">
        <v>1991</v>
      </c>
      <c r="G131" s="59">
        <v>998</v>
      </c>
      <c r="H131" s="56" t="s">
        <v>7</v>
      </c>
      <c r="I131" s="56" t="s">
        <v>23</v>
      </c>
      <c r="J131" s="57" t="s">
        <v>281</v>
      </c>
      <c r="K131" s="56"/>
      <c r="L131" s="4" t="s">
        <v>109</v>
      </c>
      <c r="M131" s="4"/>
      <c r="N131" s="4" t="s">
        <v>151</v>
      </c>
      <c r="O131" s="4"/>
      <c r="P131" s="4"/>
      <c r="Q131" s="4"/>
      <c r="W131" s="5"/>
      <c r="X131" s="5"/>
      <c r="Y131" s="5"/>
      <c r="Z131" s="5"/>
    </row>
    <row r="132" spans="1:26" ht="27" x14ac:dyDescent="0.25">
      <c r="A132" s="4">
        <f t="shared" si="2"/>
        <v>115</v>
      </c>
      <c r="B132" s="40" t="s">
        <v>210</v>
      </c>
      <c r="C132" s="40" t="s">
        <v>182</v>
      </c>
      <c r="D132" s="55" t="s">
        <v>182</v>
      </c>
      <c r="E132" s="55" t="s">
        <v>283</v>
      </c>
      <c r="F132" s="55">
        <v>1991</v>
      </c>
      <c r="G132" s="59">
        <v>3654</v>
      </c>
      <c r="H132" s="56" t="s">
        <v>7</v>
      </c>
      <c r="I132" s="56" t="s">
        <v>23</v>
      </c>
      <c r="J132" s="57" t="s">
        <v>281</v>
      </c>
      <c r="K132" s="56"/>
      <c r="L132" s="4" t="s">
        <v>109</v>
      </c>
      <c r="M132" s="4"/>
      <c r="N132" s="4" t="s">
        <v>151</v>
      </c>
      <c r="O132" s="4"/>
      <c r="P132" s="4"/>
      <c r="Q132" s="4"/>
      <c r="W132" s="5"/>
      <c r="X132" s="5"/>
      <c r="Y132" s="5"/>
      <c r="Z132" s="5"/>
    </row>
    <row r="133" spans="1:26" ht="27" x14ac:dyDescent="0.25">
      <c r="A133" s="4">
        <f t="shared" si="2"/>
        <v>116</v>
      </c>
      <c r="B133" s="40" t="s">
        <v>210</v>
      </c>
      <c r="C133" s="40" t="s">
        <v>182</v>
      </c>
      <c r="D133" s="55" t="s">
        <v>182</v>
      </c>
      <c r="E133" s="55" t="s">
        <v>284</v>
      </c>
      <c r="F133" s="55">
        <v>2080</v>
      </c>
      <c r="G133" s="59">
        <v>2583</v>
      </c>
      <c r="H133" s="56" t="s">
        <v>10</v>
      </c>
      <c r="I133" s="56" t="s">
        <v>23</v>
      </c>
      <c r="J133" s="57" t="s">
        <v>170</v>
      </c>
      <c r="K133" s="56"/>
      <c r="L133" s="4" t="s">
        <v>109</v>
      </c>
      <c r="M133" s="4"/>
      <c r="N133" s="4" t="s">
        <v>151</v>
      </c>
      <c r="O133" s="4"/>
      <c r="P133" s="4"/>
      <c r="Q133" s="4"/>
      <c r="W133" s="5"/>
      <c r="X133" s="5"/>
      <c r="Y133" s="5"/>
      <c r="Z133" s="5"/>
    </row>
    <row r="134" spans="1:26" ht="27" x14ac:dyDescent="0.25">
      <c r="A134" s="4">
        <f t="shared" si="2"/>
        <v>117</v>
      </c>
      <c r="B134" s="40" t="s">
        <v>210</v>
      </c>
      <c r="C134" s="40" t="s">
        <v>182</v>
      </c>
      <c r="D134" s="55" t="s">
        <v>182</v>
      </c>
      <c r="E134" s="55" t="s">
        <v>285</v>
      </c>
      <c r="F134" s="55">
        <v>1991</v>
      </c>
      <c r="G134" s="59">
        <v>194</v>
      </c>
      <c r="H134" s="56" t="s">
        <v>9</v>
      </c>
      <c r="I134" s="56" t="s">
        <v>23</v>
      </c>
      <c r="J134" s="57" t="s">
        <v>281</v>
      </c>
      <c r="K134" s="56"/>
      <c r="L134" s="4" t="s">
        <v>109</v>
      </c>
      <c r="M134" s="4"/>
      <c r="N134" s="4" t="s">
        <v>151</v>
      </c>
      <c r="O134" s="4"/>
      <c r="P134" s="4"/>
      <c r="Q134" s="4"/>
      <c r="W134" s="5"/>
      <c r="X134" s="5"/>
      <c r="Y134" s="5"/>
      <c r="Z134" s="5"/>
    </row>
    <row r="135" spans="1:26" ht="140.25" x14ac:dyDescent="0.25">
      <c r="A135" s="4">
        <f t="shared" si="2"/>
        <v>118</v>
      </c>
      <c r="B135" s="40" t="s">
        <v>210</v>
      </c>
      <c r="C135" s="40" t="s">
        <v>182</v>
      </c>
      <c r="D135" s="55" t="s">
        <v>182</v>
      </c>
      <c r="E135" s="55">
        <v>3430</v>
      </c>
      <c r="F135" s="55">
        <v>3937</v>
      </c>
      <c r="G135" s="59">
        <v>1737</v>
      </c>
      <c r="H135" s="56" t="s">
        <v>10</v>
      </c>
      <c r="I135" s="56" t="s">
        <v>23</v>
      </c>
      <c r="J135" s="77" t="s">
        <v>576</v>
      </c>
      <c r="K135" s="56"/>
      <c r="L135" s="4" t="s">
        <v>109</v>
      </c>
      <c r="M135" s="4"/>
      <c r="N135" s="4" t="s">
        <v>151</v>
      </c>
      <c r="O135" s="4"/>
      <c r="P135" s="4"/>
      <c r="Q135" s="4" t="s">
        <v>580</v>
      </c>
      <c r="W135" s="5"/>
      <c r="X135" s="5"/>
      <c r="Y135" s="5"/>
      <c r="Z135" s="5"/>
    </row>
    <row r="136" spans="1:26" ht="27" x14ac:dyDescent="0.25">
      <c r="A136" s="4">
        <f t="shared" si="2"/>
        <v>119</v>
      </c>
      <c r="B136" s="40" t="s">
        <v>210</v>
      </c>
      <c r="C136" s="40" t="s">
        <v>182</v>
      </c>
      <c r="D136" s="55" t="s">
        <v>182</v>
      </c>
      <c r="E136" s="55" t="s">
        <v>577</v>
      </c>
      <c r="F136" s="55">
        <v>2068</v>
      </c>
      <c r="G136" s="59">
        <v>4732</v>
      </c>
      <c r="H136" s="56" t="s">
        <v>5</v>
      </c>
      <c r="I136" s="56" t="s">
        <v>23</v>
      </c>
      <c r="J136" s="57" t="s">
        <v>414</v>
      </c>
      <c r="K136" s="56"/>
      <c r="L136" s="4" t="s">
        <v>109</v>
      </c>
      <c r="M136" s="4"/>
      <c r="N136" s="4" t="s">
        <v>151</v>
      </c>
      <c r="O136" s="4"/>
      <c r="P136" s="4"/>
      <c r="Q136" s="4" t="s">
        <v>580</v>
      </c>
      <c r="W136" s="5"/>
      <c r="X136" s="5"/>
      <c r="Y136" s="5"/>
      <c r="Z136" s="5"/>
    </row>
    <row r="137" spans="1:26" ht="247.5" x14ac:dyDescent="0.25">
      <c r="A137" s="4">
        <f t="shared" si="2"/>
        <v>120</v>
      </c>
      <c r="B137" s="40" t="s">
        <v>210</v>
      </c>
      <c r="C137" s="40" t="s">
        <v>182</v>
      </c>
      <c r="D137" s="55" t="s">
        <v>182</v>
      </c>
      <c r="E137" s="55">
        <v>3424</v>
      </c>
      <c r="F137" s="55">
        <v>2822</v>
      </c>
      <c r="G137" s="59">
        <v>4579</v>
      </c>
      <c r="H137" s="56" t="s">
        <v>3</v>
      </c>
      <c r="I137" s="56" t="s">
        <v>23</v>
      </c>
      <c r="J137" s="73" t="s">
        <v>579</v>
      </c>
      <c r="K137" s="56"/>
      <c r="L137" s="4" t="s">
        <v>109</v>
      </c>
      <c r="M137" s="4"/>
      <c r="N137" s="4" t="s">
        <v>151</v>
      </c>
      <c r="O137" s="4"/>
      <c r="P137" s="4"/>
      <c r="Q137" s="4" t="s">
        <v>580</v>
      </c>
      <c r="W137" s="5"/>
      <c r="X137" s="5"/>
      <c r="Y137" s="5"/>
      <c r="Z137" s="5"/>
    </row>
    <row r="138" spans="1:26" ht="27" x14ac:dyDescent="0.25">
      <c r="A138" s="4">
        <f t="shared" si="2"/>
        <v>121</v>
      </c>
      <c r="B138" s="40" t="s">
        <v>210</v>
      </c>
      <c r="C138" s="40" t="s">
        <v>286</v>
      </c>
      <c r="D138" s="55" t="s">
        <v>182</v>
      </c>
      <c r="E138" s="55" t="s">
        <v>182</v>
      </c>
      <c r="F138" s="55" t="s">
        <v>182</v>
      </c>
      <c r="G138" s="59">
        <v>11091</v>
      </c>
      <c r="H138" s="56" t="s">
        <v>7</v>
      </c>
      <c r="I138" s="56" t="s">
        <v>23</v>
      </c>
      <c r="J138" s="57" t="s">
        <v>182</v>
      </c>
      <c r="K138" s="56"/>
      <c r="L138" s="4" t="s">
        <v>109</v>
      </c>
      <c r="M138" s="4"/>
      <c r="N138" s="4" t="s">
        <v>151</v>
      </c>
      <c r="O138" s="4"/>
      <c r="P138" s="4"/>
      <c r="Q138" s="4"/>
      <c r="W138" s="5"/>
      <c r="X138" s="5"/>
      <c r="Y138" s="5"/>
      <c r="Z138" s="5"/>
    </row>
    <row r="139" spans="1:26" ht="351" x14ac:dyDescent="0.25">
      <c r="A139" s="4">
        <f t="shared" si="2"/>
        <v>122</v>
      </c>
      <c r="B139" s="40" t="s">
        <v>210</v>
      </c>
      <c r="C139" s="40" t="s">
        <v>182</v>
      </c>
      <c r="D139" s="55" t="s">
        <v>182</v>
      </c>
      <c r="E139" s="55" t="s">
        <v>287</v>
      </c>
      <c r="F139" s="55">
        <v>2822</v>
      </c>
      <c r="G139" s="59">
        <v>2154</v>
      </c>
      <c r="H139" s="56" t="s">
        <v>9</v>
      </c>
      <c r="I139" s="56" t="s">
        <v>23</v>
      </c>
      <c r="J139" s="57" t="s">
        <v>288</v>
      </c>
      <c r="K139" s="56"/>
      <c r="L139" s="4" t="s">
        <v>109</v>
      </c>
      <c r="M139" s="4"/>
      <c r="N139" s="4" t="s">
        <v>151</v>
      </c>
      <c r="O139" s="4"/>
      <c r="P139" s="4"/>
      <c r="Q139" s="4"/>
      <c r="W139" s="5"/>
      <c r="X139" s="5"/>
      <c r="Y139" s="5"/>
      <c r="Z139" s="5"/>
    </row>
    <row r="140" spans="1:26" ht="13.5" x14ac:dyDescent="0.25">
      <c r="A140" s="4">
        <f t="shared" si="2"/>
        <v>123</v>
      </c>
      <c r="B140" s="40" t="s">
        <v>210</v>
      </c>
      <c r="C140" s="40" t="s">
        <v>289</v>
      </c>
      <c r="D140" s="55" t="s">
        <v>182</v>
      </c>
      <c r="E140" s="55" t="s">
        <v>182</v>
      </c>
      <c r="F140" s="55" t="s">
        <v>182</v>
      </c>
      <c r="G140" s="59">
        <v>66</v>
      </c>
      <c r="H140" s="56" t="s">
        <v>7</v>
      </c>
      <c r="I140" s="56" t="s">
        <v>22</v>
      </c>
      <c r="J140" s="57" t="s">
        <v>182</v>
      </c>
      <c r="K140" s="56"/>
      <c r="L140" s="4" t="s">
        <v>109</v>
      </c>
      <c r="M140" s="4"/>
      <c r="N140" s="4"/>
      <c r="O140" s="4"/>
      <c r="P140" s="4"/>
      <c r="Q140" s="4"/>
      <c r="W140" s="5"/>
      <c r="X140" s="5"/>
      <c r="Y140" s="5"/>
      <c r="Z140" s="5"/>
    </row>
    <row r="141" spans="1:26" ht="261.60000000000002" customHeight="1" x14ac:dyDescent="0.25">
      <c r="A141" s="4">
        <f t="shared" si="2"/>
        <v>124</v>
      </c>
      <c r="B141" s="40" t="s">
        <v>210</v>
      </c>
      <c r="C141" s="40" t="s">
        <v>182</v>
      </c>
      <c r="D141" s="55" t="s">
        <v>182</v>
      </c>
      <c r="E141" s="55" t="s">
        <v>290</v>
      </c>
      <c r="F141" s="55">
        <v>2822</v>
      </c>
      <c r="G141" s="59">
        <v>62</v>
      </c>
      <c r="H141" s="56" t="s">
        <v>9</v>
      </c>
      <c r="I141" s="56" t="s">
        <v>23</v>
      </c>
      <c r="J141" s="73" t="s">
        <v>578</v>
      </c>
      <c r="K141" s="56"/>
      <c r="L141" s="4" t="s">
        <v>109</v>
      </c>
      <c r="M141" s="4"/>
      <c r="N141" s="4" t="s">
        <v>151</v>
      </c>
      <c r="O141" s="4"/>
      <c r="P141" s="4"/>
      <c r="Q141" s="4"/>
      <c r="W141" s="5"/>
      <c r="X141" s="5"/>
      <c r="Y141" s="5"/>
      <c r="Z141" s="5"/>
    </row>
    <row r="142" spans="1:26" ht="27" x14ac:dyDescent="0.25">
      <c r="A142" s="4">
        <f t="shared" si="2"/>
        <v>125</v>
      </c>
      <c r="B142" s="40" t="s">
        <v>210</v>
      </c>
      <c r="C142" s="40" t="s">
        <v>291</v>
      </c>
      <c r="D142" s="55">
        <v>1991</v>
      </c>
      <c r="E142" s="40" t="s">
        <v>182</v>
      </c>
      <c r="F142" s="55" t="s">
        <v>182</v>
      </c>
      <c r="G142" s="59">
        <v>173</v>
      </c>
      <c r="H142" s="56" t="s">
        <v>7</v>
      </c>
      <c r="I142" s="56" t="s">
        <v>22</v>
      </c>
      <c r="J142" s="57" t="s">
        <v>281</v>
      </c>
      <c r="K142" s="56">
        <v>22</v>
      </c>
      <c r="L142" s="4" t="s">
        <v>109</v>
      </c>
      <c r="M142" s="4" t="s">
        <v>50</v>
      </c>
      <c r="N142" s="4" t="s">
        <v>4</v>
      </c>
      <c r="O142" s="4"/>
      <c r="P142" s="4"/>
      <c r="Q142" s="4"/>
      <c r="W142" s="5"/>
      <c r="X142" s="5"/>
      <c r="Y142" s="5"/>
      <c r="Z142" s="5"/>
    </row>
    <row r="143" spans="1:26" ht="13.5" x14ac:dyDescent="0.25">
      <c r="A143" s="4">
        <f t="shared" si="2"/>
        <v>126</v>
      </c>
      <c r="B143" s="40" t="s">
        <v>210</v>
      </c>
      <c r="C143" s="40" t="s">
        <v>292</v>
      </c>
      <c r="D143" s="55" t="s">
        <v>182</v>
      </c>
      <c r="E143" s="40" t="s">
        <v>182</v>
      </c>
      <c r="F143" s="55" t="s">
        <v>182</v>
      </c>
      <c r="G143" s="59">
        <v>348</v>
      </c>
      <c r="H143" s="56" t="s">
        <v>7</v>
      </c>
      <c r="I143" s="56" t="s">
        <v>22</v>
      </c>
      <c r="J143" s="57" t="s">
        <v>182</v>
      </c>
      <c r="K143" s="56"/>
      <c r="L143" s="4" t="s">
        <v>109</v>
      </c>
      <c r="M143" s="4"/>
      <c r="N143" s="4"/>
      <c r="O143" s="4"/>
      <c r="P143" s="4"/>
      <c r="Q143" s="4"/>
      <c r="W143" s="5"/>
      <c r="X143" s="5"/>
      <c r="Y143" s="5"/>
      <c r="Z143" s="5"/>
    </row>
    <row r="144" spans="1:26" ht="13.5" x14ac:dyDescent="0.25">
      <c r="A144" s="4">
        <f t="shared" si="2"/>
        <v>127</v>
      </c>
      <c r="B144" s="40" t="s">
        <v>210</v>
      </c>
      <c r="C144" s="40" t="s">
        <v>295</v>
      </c>
      <c r="D144" s="55" t="s">
        <v>182</v>
      </c>
      <c r="E144" s="40" t="s">
        <v>182</v>
      </c>
      <c r="F144" s="55" t="s">
        <v>182</v>
      </c>
      <c r="G144" s="59">
        <v>3142</v>
      </c>
      <c r="H144" s="56" t="s">
        <v>10</v>
      </c>
      <c r="I144" s="56" t="s">
        <v>22</v>
      </c>
      <c r="J144" s="57" t="s">
        <v>182</v>
      </c>
      <c r="K144" s="56"/>
      <c r="L144" s="4" t="s">
        <v>109</v>
      </c>
      <c r="M144" s="4"/>
      <c r="N144" s="4"/>
      <c r="O144" s="4"/>
      <c r="P144" s="4"/>
      <c r="Q144" s="4"/>
      <c r="W144" s="5"/>
      <c r="X144" s="5"/>
      <c r="Y144" s="5"/>
      <c r="Z144" s="5"/>
    </row>
    <row r="145" spans="1:26" ht="27" x14ac:dyDescent="0.25">
      <c r="A145" s="4">
        <f t="shared" si="2"/>
        <v>128</v>
      </c>
      <c r="B145" s="40" t="s">
        <v>210</v>
      </c>
      <c r="C145" s="40" t="s">
        <v>182</v>
      </c>
      <c r="D145" s="55" t="s">
        <v>182</v>
      </c>
      <c r="E145" s="55" t="s">
        <v>293</v>
      </c>
      <c r="F145" s="55">
        <v>1991</v>
      </c>
      <c r="G145" s="59">
        <v>344</v>
      </c>
      <c r="H145" s="56" t="s">
        <v>7</v>
      </c>
      <c r="I145" s="56" t="s">
        <v>22</v>
      </c>
      <c r="J145" s="57" t="s">
        <v>281</v>
      </c>
      <c r="K145" s="56">
        <f>7.2+11</f>
        <v>18.2</v>
      </c>
      <c r="L145" s="4" t="s">
        <v>109</v>
      </c>
      <c r="M145" s="4" t="s">
        <v>50</v>
      </c>
      <c r="N145" s="4" t="s">
        <v>4</v>
      </c>
      <c r="O145" s="4"/>
      <c r="P145" s="4"/>
      <c r="Q145" s="4"/>
      <c r="W145" s="5"/>
      <c r="X145" s="5"/>
      <c r="Y145" s="5"/>
      <c r="Z145" s="5"/>
    </row>
    <row r="146" spans="1:26" ht="27" x14ac:dyDescent="0.25">
      <c r="A146" s="4">
        <f t="shared" si="2"/>
        <v>129</v>
      </c>
      <c r="B146" s="40" t="s">
        <v>210</v>
      </c>
      <c r="C146" s="40" t="s">
        <v>182</v>
      </c>
      <c r="D146" s="55" t="s">
        <v>182</v>
      </c>
      <c r="E146" s="55">
        <v>306</v>
      </c>
      <c r="F146" s="55">
        <v>2080</v>
      </c>
      <c r="G146" s="59">
        <v>4209</v>
      </c>
      <c r="H146" s="56" t="s">
        <v>10</v>
      </c>
      <c r="I146" s="56" t="s">
        <v>22</v>
      </c>
      <c r="J146" s="57" t="s">
        <v>170</v>
      </c>
      <c r="K146" s="56"/>
      <c r="L146" s="4" t="s">
        <v>109</v>
      </c>
      <c r="M146" s="4"/>
      <c r="N146" s="4" t="s">
        <v>87</v>
      </c>
      <c r="O146" s="4"/>
      <c r="P146" s="4"/>
      <c r="Q146" s="4" t="s">
        <v>593</v>
      </c>
      <c r="W146" s="5"/>
      <c r="X146" s="5"/>
      <c r="Y146" s="5"/>
      <c r="Z146" s="5"/>
    </row>
    <row r="147" spans="1:26" ht="27" x14ac:dyDescent="0.25">
      <c r="A147" s="4">
        <f t="shared" si="2"/>
        <v>130</v>
      </c>
      <c r="B147" s="40" t="s">
        <v>210</v>
      </c>
      <c r="C147" s="40" t="s">
        <v>294</v>
      </c>
      <c r="D147" s="55">
        <v>1991</v>
      </c>
      <c r="E147" s="40" t="s">
        <v>182</v>
      </c>
      <c r="F147" s="55" t="s">
        <v>182</v>
      </c>
      <c r="G147" s="59">
        <v>133</v>
      </c>
      <c r="H147" s="56" t="s">
        <v>7</v>
      </c>
      <c r="I147" s="56" t="s">
        <v>22</v>
      </c>
      <c r="J147" s="57" t="s">
        <v>281</v>
      </c>
      <c r="K147" s="56">
        <v>24</v>
      </c>
      <c r="L147" s="4" t="s">
        <v>109</v>
      </c>
      <c r="M147" s="4" t="s">
        <v>50</v>
      </c>
      <c r="N147" s="4" t="s">
        <v>4</v>
      </c>
      <c r="O147" s="4"/>
      <c r="P147" s="4"/>
      <c r="Q147" s="4"/>
      <c r="W147" s="5"/>
      <c r="X147" s="5"/>
      <c r="Y147" s="5"/>
      <c r="Z147" s="5"/>
    </row>
    <row r="148" spans="1:26" ht="13.5" x14ac:dyDescent="0.25">
      <c r="A148" s="4">
        <f t="shared" si="2"/>
        <v>131</v>
      </c>
      <c r="B148" s="40" t="s">
        <v>210</v>
      </c>
      <c r="C148" s="40">
        <v>176</v>
      </c>
      <c r="D148" s="55" t="s">
        <v>182</v>
      </c>
      <c r="E148" s="40" t="s">
        <v>182</v>
      </c>
      <c r="F148" s="55" t="s">
        <v>182</v>
      </c>
      <c r="G148" s="59">
        <v>1073</v>
      </c>
      <c r="H148" s="56" t="s">
        <v>7</v>
      </c>
      <c r="I148" s="56" t="s">
        <v>22</v>
      </c>
      <c r="J148" s="57" t="s">
        <v>182</v>
      </c>
      <c r="K148" s="56"/>
      <c r="L148" s="4" t="s">
        <v>109</v>
      </c>
      <c r="M148" s="4"/>
      <c r="N148" s="4"/>
      <c r="O148" s="4"/>
      <c r="P148" s="4"/>
      <c r="Q148" s="4"/>
      <c r="W148" s="5"/>
      <c r="X148" s="5"/>
      <c r="Y148" s="5"/>
      <c r="Z148" s="5"/>
    </row>
    <row r="149" spans="1:26" ht="27" x14ac:dyDescent="0.25">
      <c r="A149" s="4">
        <f t="shared" si="2"/>
        <v>132</v>
      </c>
      <c r="B149" s="40" t="s">
        <v>210</v>
      </c>
      <c r="C149" s="55" t="s">
        <v>182</v>
      </c>
      <c r="D149" s="55" t="s">
        <v>182</v>
      </c>
      <c r="E149" s="40" t="s">
        <v>296</v>
      </c>
      <c r="F149" s="55">
        <v>1991</v>
      </c>
      <c r="G149" s="59">
        <v>35386</v>
      </c>
      <c r="H149" s="56" t="s">
        <v>5</v>
      </c>
      <c r="I149" s="56" t="s">
        <v>22</v>
      </c>
      <c r="J149" s="57" t="s">
        <v>281</v>
      </c>
      <c r="K149" s="56"/>
      <c r="L149" s="4" t="s">
        <v>109</v>
      </c>
      <c r="M149" s="4" t="s">
        <v>50</v>
      </c>
      <c r="N149" s="4" t="s">
        <v>4</v>
      </c>
      <c r="O149" s="4"/>
      <c r="P149" s="4"/>
      <c r="Q149" s="4"/>
      <c r="W149" s="5"/>
      <c r="X149" s="5"/>
      <c r="Y149" s="5"/>
      <c r="Z149" s="5"/>
    </row>
    <row r="150" spans="1:26" ht="27" x14ac:dyDescent="0.25">
      <c r="A150" s="4">
        <f t="shared" si="2"/>
        <v>133</v>
      </c>
      <c r="B150" s="40" t="s">
        <v>210</v>
      </c>
      <c r="C150" s="40" t="s">
        <v>297</v>
      </c>
      <c r="D150" s="55" t="s">
        <v>182</v>
      </c>
      <c r="E150" s="40" t="s">
        <v>182</v>
      </c>
      <c r="F150" s="55" t="s">
        <v>182</v>
      </c>
      <c r="G150" s="59">
        <v>64</v>
      </c>
      <c r="H150" s="56" t="s">
        <v>7</v>
      </c>
      <c r="I150" s="56" t="s">
        <v>23</v>
      </c>
      <c r="J150" s="57" t="s">
        <v>182</v>
      </c>
      <c r="K150" s="56"/>
      <c r="L150" s="4" t="s">
        <v>109</v>
      </c>
      <c r="M150" s="4"/>
      <c r="N150" s="4" t="s">
        <v>151</v>
      </c>
      <c r="O150" s="4"/>
      <c r="P150" s="4"/>
      <c r="Q150" s="4"/>
      <c r="W150" s="5"/>
      <c r="X150" s="5"/>
      <c r="Y150" s="5"/>
      <c r="Z150" s="5"/>
    </row>
    <row r="151" spans="1:26" ht="27" x14ac:dyDescent="0.25">
      <c r="A151" s="4">
        <f t="shared" si="2"/>
        <v>134</v>
      </c>
      <c r="B151" s="40" t="s">
        <v>210</v>
      </c>
      <c r="C151" s="40" t="s">
        <v>299</v>
      </c>
      <c r="D151" s="55" t="s">
        <v>182</v>
      </c>
      <c r="E151" s="40" t="s">
        <v>182</v>
      </c>
      <c r="F151" s="55" t="s">
        <v>182</v>
      </c>
      <c r="G151" s="59">
        <v>181624</v>
      </c>
      <c r="H151" s="56" t="s">
        <v>3</v>
      </c>
      <c r="I151" s="56" t="s">
        <v>23</v>
      </c>
      <c r="J151" s="57" t="s">
        <v>182</v>
      </c>
      <c r="K151" s="56"/>
      <c r="L151" s="4" t="s">
        <v>109</v>
      </c>
      <c r="M151" s="4"/>
      <c r="N151" s="4" t="s">
        <v>151</v>
      </c>
      <c r="O151" s="4"/>
      <c r="P151" s="4"/>
      <c r="Q151" s="4"/>
      <c r="W151" s="5"/>
      <c r="X151" s="5"/>
      <c r="Y151" s="5"/>
      <c r="Z151" s="5"/>
    </row>
    <row r="152" spans="1:26" ht="27" x14ac:dyDescent="0.25">
      <c r="A152" s="4">
        <f t="shared" si="2"/>
        <v>135</v>
      </c>
      <c r="B152" s="40" t="s">
        <v>210</v>
      </c>
      <c r="C152" s="40" t="s">
        <v>182</v>
      </c>
      <c r="D152" s="55" t="s">
        <v>182</v>
      </c>
      <c r="E152" s="55" t="s">
        <v>298</v>
      </c>
      <c r="F152" s="55">
        <v>2068</v>
      </c>
      <c r="G152" s="59">
        <v>5893</v>
      </c>
      <c r="H152" s="56" t="s">
        <v>7</v>
      </c>
      <c r="I152" s="56" t="s">
        <v>23</v>
      </c>
      <c r="J152" s="57" t="s">
        <v>170</v>
      </c>
      <c r="K152" s="56"/>
      <c r="L152" s="4" t="s">
        <v>109</v>
      </c>
      <c r="M152" s="4"/>
      <c r="N152" s="4" t="s">
        <v>151</v>
      </c>
      <c r="O152" s="4"/>
      <c r="P152" s="4"/>
      <c r="Q152" s="4"/>
      <c r="W152" s="5"/>
      <c r="X152" s="5"/>
      <c r="Y152" s="5"/>
      <c r="Z152" s="5"/>
    </row>
    <row r="153" spans="1:26" ht="243" x14ac:dyDescent="0.25">
      <c r="A153" s="4">
        <f t="shared" si="2"/>
        <v>136</v>
      </c>
      <c r="B153" s="40" t="s">
        <v>210</v>
      </c>
      <c r="C153" s="40" t="s">
        <v>182</v>
      </c>
      <c r="D153" s="55" t="s">
        <v>182</v>
      </c>
      <c r="E153" s="40">
        <v>3418</v>
      </c>
      <c r="F153" s="55">
        <v>1006</v>
      </c>
      <c r="G153" s="59">
        <v>2183</v>
      </c>
      <c r="H153" s="56" t="s">
        <v>3</v>
      </c>
      <c r="I153" s="56" t="s">
        <v>23</v>
      </c>
      <c r="J153" s="57" t="s">
        <v>300</v>
      </c>
      <c r="K153" s="56"/>
      <c r="L153" s="4" t="s">
        <v>109</v>
      </c>
      <c r="M153" s="4"/>
      <c r="N153" s="4" t="s">
        <v>151</v>
      </c>
      <c r="O153" s="4"/>
      <c r="P153" s="4"/>
      <c r="Q153" s="4"/>
      <c r="W153" s="5"/>
      <c r="X153" s="5"/>
      <c r="Y153" s="5"/>
      <c r="Z153" s="5"/>
    </row>
    <row r="154" spans="1:26" ht="40.5" x14ac:dyDescent="0.25">
      <c r="A154" s="4">
        <f t="shared" si="2"/>
        <v>137</v>
      </c>
      <c r="B154" s="40" t="s">
        <v>210</v>
      </c>
      <c r="C154" s="40" t="s">
        <v>182</v>
      </c>
      <c r="D154" s="55" t="s">
        <v>182</v>
      </c>
      <c r="E154" s="55">
        <v>3417</v>
      </c>
      <c r="F154" s="55">
        <v>1995</v>
      </c>
      <c r="G154" s="59">
        <v>162</v>
      </c>
      <c r="H154" s="56" t="s">
        <v>5</v>
      </c>
      <c r="I154" s="56" t="s">
        <v>23</v>
      </c>
      <c r="J154" s="57" t="s">
        <v>301</v>
      </c>
      <c r="K154" s="56"/>
      <c r="L154" s="4" t="s">
        <v>164</v>
      </c>
      <c r="M154" s="4" t="s">
        <v>50</v>
      </c>
      <c r="N154" s="4" t="s">
        <v>11</v>
      </c>
      <c r="O154" s="4"/>
      <c r="P154" s="4"/>
      <c r="Q154" s="4"/>
      <c r="W154" s="5"/>
      <c r="X154" s="5"/>
      <c r="Y154" s="5"/>
      <c r="Z154" s="5"/>
    </row>
    <row r="155" spans="1:26" ht="40.5" x14ac:dyDescent="0.25">
      <c r="A155" s="4">
        <f t="shared" si="2"/>
        <v>138</v>
      </c>
      <c r="B155" s="40" t="s">
        <v>210</v>
      </c>
      <c r="C155" s="40" t="s">
        <v>182</v>
      </c>
      <c r="D155" s="55" t="s">
        <v>182</v>
      </c>
      <c r="E155" s="55">
        <v>3417</v>
      </c>
      <c r="F155" s="55">
        <v>1995</v>
      </c>
      <c r="G155" s="59">
        <v>162</v>
      </c>
      <c r="H155" s="56" t="s">
        <v>5</v>
      </c>
      <c r="I155" s="56" t="s">
        <v>23</v>
      </c>
      <c r="J155" s="57" t="s">
        <v>301</v>
      </c>
      <c r="K155" s="56"/>
      <c r="L155" s="4" t="s">
        <v>109</v>
      </c>
      <c r="M155" s="4"/>
      <c r="N155" s="4" t="s">
        <v>151</v>
      </c>
      <c r="O155" s="4"/>
      <c r="P155" s="4"/>
      <c r="Q155" s="4"/>
      <c r="W155" s="5"/>
      <c r="X155" s="5"/>
      <c r="Y155" s="5"/>
      <c r="Z155" s="5"/>
    </row>
    <row r="156" spans="1:26" ht="40.5" x14ac:dyDescent="0.25">
      <c r="A156" s="4">
        <f t="shared" si="2"/>
        <v>139</v>
      </c>
      <c r="B156" s="40" t="s">
        <v>210</v>
      </c>
      <c r="C156" s="40" t="s">
        <v>182</v>
      </c>
      <c r="D156" s="55" t="s">
        <v>182</v>
      </c>
      <c r="E156" s="55">
        <v>1378</v>
      </c>
      <c r="F156" s="55">
        <v>3324</v>
      </c>
      <c r="G156" s="59">
        <v>3152</v>
      </c>
      <c r="H156" s="56" t="s">
        <v>3</v>
      </c>
      <c r="I156" s="56" t="s">
        <v>23</v>
      </c>
      <c r="J156" s="57" t="s">
        <v>303</v>
      </c>
      <c r="K156" s="56"/>
      <c r="L156" s="4" t="s">
        <v>109</v>
      </c>
      <c r="M156" s="4"/>
      <c r="N156" s="4" t="s">
        <v>151</v>
      </c>
      <c r="O156" s="4"/>
      <c r="P156" s="4"/>
      <c r="Q156" s="4"/>
      <c r="W156" s="5"/>
      <c r="X156" s="5"/>
      <c r="Y156" s="5"/>
      <c r="Z156" s="5"/>
    </row>
    <row r="157" spans="1:26" ht="135" x14ac:dyDescent="0.25">
      <c r="A157" s="4">
        <f t="shared" si="2"/>
        <v>140</v>
      </c>
      <c r="B157" s="40" t="s">
        <v>210</v>
      </c>
      <c r="C157" s="40" t="s">
        <v>182</v>
      </c>
      <c r="D157" s="55" t="s">
        <v>182</v>
      </c>
      <c r="E157" s="55">
        <v>1379</v>
      </c>
      <c r="F157" s="55">
        <v>2379</v>
      </c>
      <c r="G157" s="59">
        <v>1129</v>
      </c>
      <c r="H157" s="56" t="s">
        <v>3</v>
      </c>
      <c r="I157" s="56" t="s">
        <v>23</v>
      </c>
      <c r="J157" s="57" t="s">
        <v>304</v>
      </c>
      <c r="K157" s="56"/>
      <c r="L157" s="4" t="s">
        <v>109</v>
      </c>
      <c r="M157" s="4"/>
      <c r="N157" s="4" t="s">
        <v>151</v>
      </c>
      <c r="O157" s="4"/>
      <c r="P157" s="4"/>
      <c r="Q157" s="4"/>
      <c r="W157" s="5"/>
      <c r="X157" s="5"/>
      <c r="Y157" s="5"/>
      <c r="Z157" s="5"/>
    </row>
    <row r="158" spans="1:26" ht="27" x14ac:dyDescent="0.25">
      <c r="A158" s="4">
        <f t="shared" si="2"/>
        <v>141</v>
      </c>
      <c r="B158" s="40" t="s">
        <v>210</v>
      </c>
      <c r="C158" s="40" t="s">
        <v>302</v>
      </c>
      <c r="D158" s="55">
        <v>1991</v>
      </c>
      <c r="E158" s="55" t="s">
        <v>182</v>
      </c>
      <c r="F158" s="55" t="s">
        <v>182</v>
      </c>
      <c r="G158" s="59">
        <v>212</v>
      </c>
      <c r="H158" s="56" t="s">
        <v>3</v>
      </c>
      <c r="I158" s="56" t="s">
        <v>23</v>
      </c>
      <c r="J158" s="57" t="s">
        <v>281</v>
      </c>
      <c r="K158" s="56"/>
      <c r="L158" s="4" t="s">
        <v>109</v>
      </c>
      <c r="M158" s="4"/>
      <c r="N158" s="4" t="s">
        <v>151</v>
      </c>
      <c r="O158" s="4"/>
      <c r="P158" s="4"/>
      <c r="Q158" s="4"/>
      <c r="W158" s="5"/>
      <c r="X158" s="5"/>
      <c r="Y158" s="5"/>
      <c r="Z158" s="5"/>
    </row>
    <row r="159" spans="1:26" ht="27" x14ac:dyDescent="0.25">
      <c r="A159" s="4">
        <f t="shared" si="2"/>
        <v>142</v>
      </c>
      <c r="B159" s="40" t="s">
        <v>210</v>
      </c>
      <c r="C159" s="40" t="s">
        <v>305</v>
      </c>
      <c r="D159" s="55" t="s">
        <v>182</v>
      </c>
      <c r="E159" s="55" t="s">
        <v>182</v>
      </c>
      <c r="F159" s="55" t="s">
        <v>182</v>
      </c>
      <c r="G159" s="59">
        <v>821354</v>
      </c>
      <c r="H159" s="56" t="s">
        <v>3</v>
      </c>
      <c r="I159" s="56" t="s">
        <v>23</v>
      </c>
      <c r="J159" s="57" t="s">
        <v>182</v>
      </c>
      <c r="K159" s="56"/>
      <c r="L159" s="4" t="s">
        <v>109</v>
      </c>
      <c r="M159" s="4"/>
      <c r="N159" s="4" t="s">
        <v>151</v>
      </c>
      <c r="O159" s="4"/>
      <c r="P159" s="4"/>
      <c r="Q159" s="4"/>
      <c r="W159" s="5"/>
      <c r="X159" s="5"/>
      <c r="Y159" s="5"/>
      <c r="Z159" s="5"/>
    </row>
    <row r="160" spans="1:26" ht="94.5" x14ac:dyDescent="0.25">
      <c r="A160" s="4">
        <f t="shared" si="2"/>
        <v>143</v>
      </c>
      <c r="B160" s="40" t="s">
        <v>210</v>
      </c>
      <c r="C160" s="40" t="s">
        <v>182</v>
      </c>
      <c r="D160" s="55" t="s">
        <v>182</v>
      </c>
      <c r="E160" s="55">
        <v>1380</v>
      </c>
      <c r="F160" s="55">
        <v>1083</v>
      </c>
      <c r="G160" s="59">
        <v>1183</v>
      </c>
      <c r="H160" s="56" t="s">
        <v>3</v>
      </c>
      <c r="I160" s="56" t="s">
        <v>23</v>
      </c>
      <c r="J160" s="57" t="s">
        <v>306</v>
      </c>
      <c r="K160" s="56"/>
      <c r="L160" s="4" t="s">
        <v>109</v>
      </c>
      <c r="M160" s="4"/>
      <c r="N160" s="4" t="s">
        <v>151</v>
      </c>
      <c r="O160" s="4"/>
      <c r="P160" s="4"/>
      <c r="Q160" s="4"/>
      <c r="W160" s="5"/>
      <c r="X160" s="5"/>
      <c r="Y160" s="5"/>
      <c r="Z160" s="5"/>
    </row>
    <row r="161" spans="1:26" ht="27" x14ac:dyDescent="0.25">
      <c r="A161" s="4">
        <f t="shared" si="2"/>
        <v>144</v>
      </c>
      <c r="B161" s="40" t="s">
        <v>210</v>
      </c>
      <c r="C161" s="40" t="s">
        <v>182</v>
      </c>
      <c r="D161" s="55" t="s">
        <v>182</v>
      </c>
      <c r="E161" s="55">
        <v>1381</v>
      </c>
      <c r="F161" s="55">
        <v>3917</v>
      </c>
      <c r="G161" s="59">
        <v>1147</v>
      </c>
      <c r="H161" s="56" t="s">
        <v>3</v>
      </c>
      <c r="I161" s="56" t="s">
        <v>23</v>
      </c>
      <c r="J161" s="57"/>
      <c r="K161" s="56"/>
      <c r="L161" s="4" t="s">
        <v>109</v>
      </c>
      <c r="M161" s="4"/>
      <c r="N161" s="4" t="s">
        <v>151</v>
      </c>
      <c r="O161" s="4"/>
      <c r="P161" s="4"/>
      <c r="Q161" s="4"/>
      <c r="W161" s="5"/>
      <c r="X161" s="5"/>
      <c r="Y161" s="5"/>
      <c r="Z161" s="5"/>
    </row>
    <row r="162" spans="1:26" ht="202.5" x14ac:dyDescent="0.25">
      <c r="A162" s="4">
        <f t="shared" si="2"/>
        <v>145</v>
      </c>
      <c r="B162" s="40" t="s">
        <v>210</v>
      </c>
      <c r="C162" s="40" t="s">
        <v>182</v>
      </c>
      <c r="D162" s="55" t="s">
        <v>182</v>
      </c>
      <c r="E162" s="55">
        <v>1382</v>
      </c>
      <c r="F162" s="55">
        <v>1309</v>
      </c>
      <c r="G162" s="59">
        <v>550</v>
      </c>
      <c r="H162" s="56" t="s">
        <v>3</v>
      </c>
      <c r="I162" s="56" t="s">
        <v>23</v>
      </c>
      <c r="J162" s="57" t="s">
        <v>307</v>
      </c>
      <c r="K162" s="56"/>
      <c r="L162" s="4" t="s">
        <v>109</v>
      </c>
      <c r="M162" s="4"/>
      <c r="N162" s="4" t="s">
        <v>151</v>
      </c>
      <c r="O162" s="4"/>
      <c r="P162" s="4"/>
      <c r="Q162" s="4"/>
      <c r="W162" s="5"/>
      <c r="X162" s="5"/>
      <c r="Y162" s="5"/>
      <c r="Z162" s="5"/>
    </row>
    <row r="163" spans="1:26" ht="121.5" x14ac:dyDescent="0.25">
      <c r="A163" s="4">
        <f t="shared" si="2"/>
        <v>146</v>
      </c>
      <c r="B163" s="40" t="s">
        <v>210</v>
      </c>
      <c r="C163" s="40" t="s">
        <v>182</v>
      </c>
      <c r="D163" s="55" t="s">
        <v>182</v>
      </c>
      <c r="E163" s="55">
        <v>1383</v>
      </c>
      <c r="F163" s="55">
        <v>1294</v>
      </c>
      <c r="G163" s="59">
        <v>583</v>
      </c>
      <c r="H163" s="56" t="s">
        <v>3</v>
      </c>
      <c r="I163" s="56" t="s">
        <v>23</v>
      </c>
      <c r="J163" s="57" t="s">
        <v>308</v>
      </c>
      <c r="K163" s="56"/>
      <c r="L163" s="4" t="s">
        <v>109</v>
      </c>
      <c r="M163" s="4"/>
      <c r="N163" s="4" t="s">
        <v>151</v>
      </c>
      <c r="O163" s="4"/>
      <c r="P163" s="4"/>
      <c r="Q163" s="4"/>
      <c r="W163" s="5"/>
      <c r="X163" s="5"/>
      <c r="Y163" s="5"/>
      <c r="Z163" s="5"/>
    </row>
    <row r="164" spans="1:26" ht="409.5" customHeight="1" x14ac:dyDescent="0.25">
      <c r="A164" s="4">
        <f t="shared" si="2"/>
        <v>147</v>
      </c>
      <c r="B164" s="104" t="s">
        <v>210</v>
      </c>
      <c r="C164" s="104" t="s">
        <v>182</v>
      </c>
      <c r="D164" s="101" t="s">
        <v>182</v>
      </c>
      <c r="E164" s="101">
        <v>1384</v>
      </c>
      <c r="F164" s="101">
        <v>1835</v>
      </c>
      <c r="G164" s="113">
        <v>1162</v>
      </c>
      <c r="H164" s="107" t="s">
        <v>3</v>
      </c>
      <c r="I164" s="107" t="s">
        <v>23</v>
      </c>
      <c r="J164" s="110" t="s">
        <v>309</v>
      </c>
      <c r="K164" s="107"/>
      <c r="L164" s="98" t="s">
        <v>109</v>
      </c>
      <c r="M164" s="98"/>
      <c r="N164" s="98" t="s">
        <v>151</v>
      </c>
      <c r="O164" s="98"/>
      <c r="P164" s="98"/>
      <c r="Q164" s="98"/>
      <c r="W164" s="5"/>
      <c r="X164" s="5"/>
      <c r="Y164" s="5"/>
      <c r="Z164" s="5"/>
    </row>
    <row r="165" spans="1:26" ht="272.25" customHeight="1" x14ac:dyDescent="0.25">
      <c r="A165" s="4">
        <f t="shared" si="2"/>
        <v>148</v>
      </c>
      <c r="B165" s="106"/>
      <c r="C165" s="106"/>
      <c r="D165" s="103"/>
      <c r="E165" s="103"/>
      <c r="F165" s="103"/>
      <c r="G165" s="115"/>
      <c r="H165" s="109"/>
      <c r="I165" s="109"/>
      <c r="J165" s="112"/>
      <c r="K165" s="109"/>
      <c r="L165" s="100"/>
      <c r="M165" s="100"/>
      <c r="N165" s="100"/>
      <c r="O165" s="100"/>
      <c r="P165" s="100"/>
      <c r="Q165" s="100"/>
      <c r="W165" s="5"/>
      <c r="X165" s="5"/>
      <c r="Y165" s="5"/>
      <c r="Z165" s="5"/>
    </row>
    <row r="166" spans="1:26" ht="409.5" x14ac:dyDescent="0.25">
      <c r="A166" s="4">
        <f t="shared" si="2"/>
        <v>149</v>
      </c>
      <c r="B166" s="40" t="s">
        <v>210</v>
      </c>
      <c r="C166" s="40" t="s">
        <v>182</v>
      </c>
      <c r="D166" s="55" t="s">
        <v>182</v>
      </c>
      <c r="E166" s="55">
        <v>1385</v>
      </c>
      <c r="F166" s="55">
        <v>1828</v>
      </c>
      <c r="G166" s="59">
        <v>1003</v>
      </c>
      <c r="H166" s="56" t="s">
        <v>3</v>
      </c>
      <c r="I166" s="56" t="s">
        <v>23</v>
      </c>
      <c r="J166" s="57" t="s">
        <v>310</v>
      </c>
      <c r="K166" s="56"/>
      <c r="L166" s="4" t="s">
        <v>109</v>
      </c>
      <c r="M166" s="4"/>
      <c r="N166" s="4" t="s">
        <v>151</v>
      </c>
      <c r="O166" s="4"/>
      <c r="P166" s="4"/>
      <c r="Q166" s="4"/>
      <c r="W166" s="5"/>
      <c r="X166" s="5"/>
      <c r="Y166" s="5"/>
      <c r="Z166" s="5"/>
    </row>
    <row r="167" spans="1:26" ht="81" x14ac:dyDescent="0.25">
      <c r="A167" s="4">
        <f t="shared" si="2"/>
        <v>150</v>
      </c>
      <c r="B167" s="40" t="s">
        <v>210</v>
      </c>
      <c r="C167" s="40" t="s">
        <v>182</v>
      </c>
      <c r="D167" s="55" t="s">
        <v>182</v>
      </c>
      <c r="E167" s="55">
        <v>1386</v>
      </c>
      <c r="F167" s="55">
        <v>2380</v>
      </c>
      <c r="G167" s="59">
        <v>536</v>
      </c>
      <c r="H167" s="56" t="s">
        <v>3</v>
      </c>
      <c r="I167" s="56" t="s">
        <v>23</v>
      </c>
      <c r="J167" s="57" t="s">
        <v>311</v>
      </c>
      <c r="K167" s="56"/>
      <c r="L167" s="4"/>
      <c r="M167" s="4"/>
      <c r="N167" s="4" t="s">
        <v>151</v>
      </c>
      <c r="O167" s="4"/>
      <c r="P167" s="4"/>
      <c r="Q167" s="4"/>
      <c r="W167" s="5"/>
      <c r="X167" s="5"/>
      <c r="Y167" s="5"/>
      <c r="Z167" s="5"/>
    </row>
    <row r="168" spans="1:26" ht="315" customHeight="1" x14ac:dyDescent="0.25">
      <c r="A168" s="4">
        <f t="shared" si="2"/>
        <v>151</v>
      </c>
      <c r="B168" s="40" t="s">
        <v>210</v>
      </c>
      <c r="C168" s="40" t="s">
        <v>182</v>
      </c>
      <c r="D168" s="55" t="s">
        <v>182</v>
      </c>
      <c r="E168" s="55">
        <v>1387</v>
      </c>
      <c r="F168" s="55">
        <v>987</v>
      </c>
      <c r="G168" s="59">
        <v>532</v>
      </c>
      <c r="H168" s="56" t="s">
        <v>3</v>
      </c>
      <c r="I168" s="56" t="s">
        <v>23</v>
      </c>
      <c r="J168" s="57" t="s">
        <v>312</v>
      </c>
      <c r="K168" s="56"/>
      <c r="L168" s="4" t="s">
        <v>109</v>
      </c>
      <c r="M168" s="4"/>
      <c r="N168" s="4" t="s">
        <v>151</v>
      </c>
      <c r="O168" s="4"/>
      <c r="P168" s="4"/>
      <c r="Q168" s="4"/>
      <c r="W168" s="5"/>
      <c r="X168" s="5"/>
      <c r="Y168" s="5"/>
      <c r="Z168" s="5"/>
    </row>
    <row r="169" spans="1:26" ht="175.5" x14ac:dyDescent="0.25">
      <c r="A169" s="4">
        <f t="shared" si="2"/>
        <v>152</v>
      </c>
      <c r="B169" s="40" t="s">
        <v>210</v>
      </c>
      <c r="C169" s="40" t="s">
        <v>182</v>
      </c>
      <c r="D169" s="55" t="s">
        <v>182</v>
      </c>
      <c r="E169" s="55" t="s">
        <v>317</v>
      </c>
      <c r="F169" s="55">
        <v>1309</v>
      </c>
      <c r="G169" s="59">
        <v>4191</v>
      </c>
      <c r="H169" s="56" t="s">
        <v>3</v>
      </c>
      <c r="I169" s="56" t="s">
        <v>23</v>
      </c>
      <c r="J169" s="57" t="s">
        <v>318</v>
      </c>
      <c r="K169" s="56"/>
      <c r="L169" s="4" t="s">
        <v>109</v>
      </c>
      <c r="M169" s="4"/>
      <c r="N169" s="4" t="s">
        <v>151</v>
      </c>
      <c r="O169" s="4"/>
      <c r="P169" s="4"/>
      <c r="Q169" s="4"/>
      <c r="W169" s="5"/>
      <c r="X169" s="5"/>
      <c r="Y169" s="5"/>
      <c r="Z169" s="5"/>
    </row>
    <row r="170" spans="1:26" ht="175.5" x14ac:dyDescent="0.25">
      <c r="A170" s="4">
        <f t="shared" si="2"/>
        <v>153</v>
      </c>
      <c r="B170" s="40" t="s">
        <v>210</v>
      </c>
      <c r="C170" s="40" t="s">
        <v>182</v>
      </c>
      <c r="D170" s="55" t="s">
        <v>182</v>
      </c>
      <c r="E170" s="55" t="s">
        <v>319</v>
      </c>
      <c r="F170" s="55">
        <v>3498</v>
      </c>
      <c r="G170" s="59">
        <v>3854</v>
      </c>
      <c r="H170" s="56" t="s">
        <v>3</v>
      </c>
      <c r="I170" s="56" t="s">
        <v>23</v>
      </c>
      <c r="J170" s="57" t="s">
        <v>320</v>
      </c>
      <c r="K170" s="56"/>
      <c r="L170" s="4" t="s">
        <v>109</v>
      </c>
      <c r="M170" s="4"/>
      <c r="N170" s="4" t="s">
        <v>151</v>
      </c>
      <c r="O170" s="4"/>
      <c r="P170" s="4"/>
      <c r="Q170" s="4"/>
      <c r="W170" s="5"/>
      <c r="X170" s="5"/>
      <c r="Y170" s="5"/>
      <c r="Z170" s="5"/>
    </row>
    <row r="171" spans="1:26" ht="229.5" x14ac:dyDescent="0.25">
      <c r="A171" s="4">
        <f t="shared" si="2"/>
        <v>154</v>
      </c>
      <c r="B171" s="40" t="s">
        <v>210</v>
      </c>
      <c r="C171" s="40" t="s">
        <v>182</v>
      </c>
      <c r="D171" s="55" t="s">
        <v>182</v>
      </c>
      <c r="E171" s="55">
        <v>1328</v>
      </c>
      <c r="F171" s="55">
        <v>1819</v>
      </c>
      <c r="G171" s="59">
        <v>3771</v>
      </c>
      <c r="H171" s="56" t="s">
        <v>3</v>
      </c>
      <c r="I171" s="56" t="s">
        <v>23</v>
      </c>
      <c r="J171" s="57" t="s">
        <v>321</v>
      </c>
      <c r="K171" s="56"/>
      <c r="L171" s="4" t="s">
        <v>109</v>
      </c>
      <c r="M171" s="4"/>
      <c r="N171" s="4" t="s">
        <v>151</v>
      </c>
      <c r="O171" s="4"/>
      <c r="P171" s="4"/>
      <c r="Q171" s="4"/>
      <c r="W171" s="5"/>
      <c r="X171" s="5"/>
      <c r="Y171" s="5"/>
      <c r="Z171" s="5"/>
    </row>
    <row r="172" spans="1:26" ht="189" x14ac:dyDescent="0.25">
      <c r="A172" s="4">
        <f t="shared" si="2"/>
        <v>155</v>
      </c>
      <c r="B172" s="40" t="s">
        <v>210</v>
      </c>
      <c r="C172" s="40" t="s">
        <v>182</v>
      </c>
      <c r="D172" s="55" t="s">
        <v>182</v>
      </c>
      <c r="E172" s="55">
        <v>1327</v>
      </c>
      <c r="F172" s="55">
        <v>1239</v>
      </c>
      <c r="G172" s="59">
        <v>7634</v>
      </c>
      <c r="H172" s="56" t="s">
        <v>3</v>
      </c>
      <c r="I172" s="56" t="s">
        <v>23</v>
      </c>
      <c r="J172" s="57" t="s">
        <v>315</v>
      </c>
      <c r="K172" s="56"/>
      <c r="L172" s="4" t="s">
        <v>109</v>
      </c>
      <c r="M172" s="4"/>
      <c r="N172" s="4" t="s">
        <v>151</v>
      </c>
      <c r="O172" s="4"/>
      <c r="P172" s="4"/>
      <c r="Q172" s="4"/>
      <c r="W172" s="5"/>
      <c r="X172" s="5"/>
      <c r="Y172" s="5"/>
      <c r="Z172" s="5"/>
    </row>
    <row r="173" spans="1:26" ht="27" x14ac:dyDescent="0.25">
      <c r="A173" s="4">
        <f t="shared" si="2"/>
        <v>156</v>
      </c>
      <c r="B173" s="40" t="s">
        <v>210</v>
      </c>
      <c r="C173" s="40" t="s">
        <v>182</v>
      </c>
      <c r="D173" s="55" t="s">
        <v>182</v>
      </c>
      <c r="E173" s="55">
        <v>1318</v>
      </c>
      <c r="F173" s="55">
        <v>3324</v>
      </c>
      <c r="G173" s="59">
        <v>3849</v>
      </c>
      <c r="H173" s="56" t="s">
        <v>3</v>
      </c>
      <c r="I173" s="56" t="s">
        <v>23</v>
      </c>
      <c r="J173" s="57" t="s">
        <v>322</v>
      </c>
      <c r="K173" s="56"/>
      <c r="L173" s="4" t="s">
        <v>109</v>
      </c>
      <c r="M173" s="4"/>
      <c r="N173" s="4" t="s">
        <v>151</v>
      </c>
      <c r="O173" s="4"/>
      <c r="P173" s="4"/>
      <c r="Q173" s="4"/>
      <c r="W173" s="5"/>
      <c r="X173" s="5"/>
      <c r="Y173" s="5"/>
      <c r="Z173" s="5"/>
    </row>
    <row r="174" spans="1:26" ht="216" x14ac:dyDescent="0.25">
      <c r="A174" s="4">
        <f t="shared" si="2"/>
        <v>157</v>
      </c>
      <c r="B174" s="40" t="s">
        <v>210</v>
      </c>
      <c r="C174" s="40" t="s">
        <v>182</v>
      </c>
      <c r="D174" s="55" t="s">
        <v>182</v>
      </c>
      <c r="E174" s="55">
        <v>1317</v>
      </c>
      <c r="F174" s="55">
        <v>1608</v>
      </c>
      <c r="G174" s="59">
        <v>4437</v>
      </c>
      <c r="H174" s="56" t="s">
        <v>3</v>
      </c>
      <c r="I174" s="56" t="s">
        <v>23</v>
      </c>
      <c r="J174" s="57" t="s">
        <v>323</v>
      </c>
      <c r="K174" s="56"/>
      <c r="L174" s="4" t="s">
        <v>109</v>
      </c>
      <c r="M174" s="4"/>
      <c r="N174" s="4" t="s">
        <v>151</v>
      </c>
      <c r="O174" s="4"/>
      <c r="P174" s="4"/>
      <c r="Q174" s="4"/>
      <c r="W174" s="5"/>
      <c r="X174" s="5"/>
      <c r="Y174" s="5"/>
      <c r="Z174" s="5"/>
    </row>
    <row r="175" spans="1:26" ht="67.5" x14ac:dyDescent="0.25">
      <c r="A175" s="4">
        <f t="shared" si="2"/>
        <v>158</v>
      </c>
      <c r="B175" s="40" t="s">
        <v>210</v>
      </c>
      <c r="C175" s="40" t="s">
        <v>182</v>
      </c>
      <c r="D175" s="55" t="s">
        <v>182</v>
      </c>
      <c r="E175" s="55">
        <v>1312</v>
      </c>
      <c r="F175" s="55">
        <v>1473</v>
      </c>
      <c r="G175" s="59">
        <v>4238</v>
      </c>
      <c r="H175" s="56" t="s">
        <v>3</v>
      </c>
      <c r="I175" s="56" t="s">
        <v>23</v>
      </c>
      <c r="J175" s="57" t="s">
        <v>324</v>
      </c>
      <c r="K175" s="56"/>
      <c r="L175" s="4" t="s">
        <v>109</v>
      </c>
      <c r="M175" s="4"/>
      <c r="N175" s="4" t="s">
        <v>151</v>
      </c>
      <c r="O175" s="4"/>
      <c r="P175" s="4"/>
      <c r="Q175" s="4"/>
      <c r="W175" s="5"/>
      <c r="X175" s="5"/>
      <c r="Y175" s="5"/>
      <c r="Z175" s="5"/>
    </row>
    <row r="176" spans="1:26" ht="148.5" x14ac:dyDescent="0.25">
      <c r="A176" s="4">
        <f t="shared" si="2"/>
        <v>159</v>
      </c>
      <c r="B176" s="40" t="s">
        <v>210</v>
      </c>
      <c r="C176" s="40" t="s">
        <v>182</v>
      </c>
      <c r="D176" s="55" t="s">
        <v>182</v>
      </c>
      <c r="E176" s="55">
        <v>1311</v>
      </c>
      <c r="F176" s="55">
        <v>1270</v>
      </c>
      <c r="G176" s="59">
        <v>4664</v>
      </c>
      <c r="H176" s="56" t="s">
        <v>3</v>
      </c>
      <c r="I176" s="56" t="s">
        <v>23</v>
      </c>
      <c r="J176" s="57" t="s">
        <v>325</v>
      </c>
      <c r="K176" s="56"/>
      <c r="L176" s="4" t="s">
        <v>109</v>
      </c>
      <c r="M176" s="4"/>
      <c r="N176" s="4" t="s">
        <v>151</v>
      </c>
      <c r="O176" s="4"/>
      <c r="P176" s="4"/>
      <c r="Q176" s="4"/>
      <c r="W176" s="5"/>
      <c r="X176" s="5"/>
      <c r="Y176" s="5"/>
      <c r="Z176" s="5"/>
    </row>
    <row r="177" spans="1:26" ht="27" x14ac:dyDescent="0.25">
      <c r="A177" s="4">
        <f t="shared" si="2"/>
        <v>160</v>
      </c>
      <c r="B177" s="40" t="s">
        <v>210</v>
      </c>
      <c r="C177" s="40" t="s">
        <v>182</v>
      </c>
      <c r="D177" s="55" t="s">
        <v>182</v>
      </c>
      <c r="E177" s="55">
        <v>1306</v>
      </c>
      <c r="F177" s="55">
        <v>2414</v>
      </c>
      <c r="G177" s="59">
        <v>2151</v>
      </c>
      <c r="H177" s="56" t="s">
        <v>3</v>
      </c>
      <c r="I177" s="56" t="s">
        <v>23</v>
      </c>
      <c r="J177" s="57" t="s">
        <v>326</v>
      </c>
      <c r="K177" s="56"/>
      <c r="L177" s="4" t="s">
        <v>109</v>
      </c>
      <c r="M177" s="4"/>
      <c r="N177" s="4" t="s">
        <v>151</v>
      </c>
      <c r="O177" s="4"/>
      <c r="P177" s="4"/>
      <c r="Q177" s="4"/>
      <c r="W177" s="5"/>
      <c r="X177" s="5"/>
      <c r="Y177" s="5"/>
      <c r="Z177" s="5"/>
    </row>
    <row r="178" spans="1:26" ht="27" x14ac:dyDescent="0.25">
      <c r="A178" s="4">
        <f t="shared" si="2"/>
        <v>161</v>
      </c>
      <c r="B178" s="40" t="s">
        <v>210</v>
      </c>
      <c r="C178" s="40" t="s">
        <v>182</v>
      </c>
      <c r="D178" s="55" t="s">
        <v>182</v>
      </c>
      <c r="E178" s="55">
        <v>1305</v>
      </c>
      <c r="F178" s="55">
        <v>2413</v>
      </c>
      <c r="G178" s="59">
        <v>2269</v>
      </c>
      <c r="H178" s="56" t="s">
        <v>3</v>
      </c>
      <c r="I178" s="56" t="s">
        <v>23</v>
      </c>
      <c r="J178" s="57" t="s">
        <v>327</v>
      </c>
      <c r="K178" s="56"/>
      <c r="L178" s="4" t="s">
        <v>109</v>
      </c>
      <c r="M178" s="4"/>
      <c r="N178" s="4" t="s">
        <v>151</v>
      </c>
      <c r="O178" s="4"/>
      <c r="P178" s="4"/>
      <c r="Q178" s="4"/>
      <c r="W178" s="5"/>
      <c r="X178" s="5"/>
      <c r="Y178" s="5"/>
      <c r="Z178" s="5"/>
    </row>
    <row r="179" spans="1:26" ht="94.5" x14ac:dyDescent="0.25">
      <c r="A179" s="4">
        <f t="shared" si="2"/>
        <v>162</v>
      </c>
      <c r="B179" s="40" t="s">
        <v>210</v>
      </c>
      <c r="C179" s="40" t="s">
        <v>182</v>
      </c>
      <c r="D179" s="55" t="s">
        <v>182</v>
      </c>
      <c r="E179" s="55" t="s">
        <v>328</v>
      </c>
      <c r="F179" s="55">
        <v>1337</v>
      </c>
      <c r="G179" s="59">
        <v>4275</v>
      </c>
      <c r="H179" s="56" t="s">
        <v>3</v>
      </c>
      <c r="I179" s="56" t="s">
        <v>23</v>
      </c>
      <c r="J179" s="57" t="s">
        <v>329</v>
      </c>
      <c r="K179" s="56"/>
      <c r="L179" s="4" t="s">
        <v>109</v>
      </c>
      <c r="M179" s="4"/>
      <c r="N179" s="4" t="s">
        <v>151</v>
      </c>
      <c r="O179" s="4"/>
      <c r="P179" s="4"/>
      <c r="Q179" s="4"/>
      <c r="W179" s="5"/>
      <c r="X179" s="5"/>
      <c r="Y179" s="5"/>
      <c r="Z179" s="5"/>
    </row>
    <row r="180" spans="1:26" ht="409.5" customHeight="1" x14ac:dyDescent="0.25">
      <c r="A180" s="4">
        <f t="shared" si="2"/>
        <v>163</v>
      </c>
      <c r="B180" s="104" t="s">
        <v>210</v>
      </c>
      <c r="C180" s="104" t="s">
        <v>182</v>
      </c>
      <c r="D180" s="101" t="s">
        <v>182</v>
      </c>
      <c r="E180" s="101" t="s">
        <v>330</v>
      </c>
      <c r="F180" s="101">
        <v>3731</v>
      </c>
      <c r="G180" s="113">
        <v>2102</v>
      </c>
      <c r="H180" s="107" t="s">
        <v>3</v>
      </c>
      <c r="I180" s="107" t="s">
        <v>23</v>
      </c>
      <c r="J180" s="110" t="s">
        <v>331</v>
      </c>
      <c r="K180" s="107"/>
      <c r="L180" s="98" t="s">
        <v>109</v>
      </c>
      <c r="M180" s="98"/>
      <c r="N180" s="98" t="s">
        <v>151</v>
      </c>
      <c r="O180" s="98"/>
      <c r="P180" s="98"/>
      <c r="Q180" s="98"/>
      <c r="W180" s="5"/>
      <c r="X180" s="5"/>
      <c r="Y180" s="5"/>
      <c r="Z180" s="5"/>
    </row>
    <row r="181" spans="1:26" ht="271.5" customHeight="1" x14ac:dyDescent="0.25">
      <c r="A181" s="4">
        <f t="shared" si="2"/>
        <v>164</v>
      </c>
      <c r="B181" s="106"/>
      <c r="C181" s="106"/>
      <c r="D181" s="103"/>
      <c r="E181" s="103"/>
      <c r="F181" s="103"/>
      <c r="G181" s="115"/>
      <c r="H181" s="109"/>
      <c r="I181" s="109"/>
      <c r="J181" s="112"/>
      <c r="K181" s="109"/>
      <c r="L181" s="100"/>
      <c r="M181" s="100"/>
      <c r="N181" s="100"/>
      <c r="O181" s="100"/>
      <c r="P181" s="100"/>
      <c r="Q181" s="100"/>
      <c r="W181" s="5"/>
      <c r="X181" s="5"/>
      <c r="Y181" s="5"/>
      <c r="Z181" s="5"/>
    </row>
    <row r="182" spans="1:26" ht="408.75" customHeight="1" x14ac:dyDescent="0.25">
      <c r="A182" s="4">
        <f t="shared" si="2"/>
        <v>165</v>
      </c>
      <c r="B182" s="104" t="s">
        <v>210</v>
      </c>
      <c r="C182" s="104" t="s">
        <v>182</v>
      </c>
      <c r="D182" s="101" t="s">
        <v>182</v>
      </c>
      <c r="E182" s="101" t="s">
        <v>332</v>
      </c>
      <c r="F182" s="101">
        <v>3729</v>
      </c>
      <c r="G182" s="113">
        <v>2210</v>
      </c>
      <c r="H182" s="107" t="s">
        <v>3</v>
      </c>
      <c r="I182" s="107" t="s">
        <v>23</v>
      </c>
      <c r="J182" s="110" t="s">
        <v>333</v>
      </c>
      <c r="K182" s="107"/>
      <c r="L182" s="98" t="s">
        <v>109</v>
      </c>
      <c r="M182" s="98"/>
      <c r="N182" s="98" t="s">
        <v>151</v>
      </c>
      <c r="O182" s="116"/>
      <c r="P182" s="98"/>
      <c r="Q182" s="98"/>
      <c r="W182" s="5"/>
      <c r="X182" s="5"/>
      <c r="Y182" s="5"/>
      <c r="Z182" s="5"/>
    </row>
    <row r="183" spans="1:26" ht="294" customHeight="1" x14ac:dyDescent="0.25">
      <c r="A183" s="4">
        <f t="shared" si="2"/>
        <v>166</v>
      </c>
      <c r="B183" s="106"/>
      <c r="C183" s="106"/>
      <c r="D183" s="103"/>
      <c r="E183" s="103"/>
      <c r="F183" s="103"/>
      <c r="G183" s="115"/>
      <c r="H183" s="109"/>
      <c r="I183" s="109"/>
      <c r="J183" s="112"/>
      <c r="K183" s="109"/>
      <c r="L183" s="100"/>
      <c r="M183" s="100"/>
      <c r="N183" s="100"/>
      <c r="O183" s="117"/>
      <c r="P183" s="100"/>
      <c r="Q183" s="100"/>
      <c r="W183" s="5"/>
      <c r="X183" s="5"/>
      <c r="Y183" s="5"/>
      <c r="Z183" s="5"/>
    </row>
    <row r="184" spans="1:26" ht="94.5" x14ac:dyDescent="0.25">
      <c r="A184" s="4">
        <f t="shared" si="2"/>
        <v>167</v>
      </c>
      <c r="B184" s="40" t="s">
        <v>210</v>
      </c>
      <c r="C184" s="40" t="s">
        <v>182</v>
      </c>
      <c r="D184" s="55" t="s">
        <v>182</v>
      </c>
      <c r="E184" s="55">
        <v>1292</v>
      </c>
      <c r="F184" s="55">
        <v>3483</v>
      </c>
      <c r="G184" s="59">
        <v>4266</v>
      </c>
      <c r="H184" s="56" t="s">
        <v>3</v>
      </c>
      <c r="I184" s="56" t="s">
        <v>23</v>
      </c>
      <c r="J184" s="57" t="s">
        <v>314</v>
      </c>
      <c r="K184" s="56"/>
      <c r="L184" s="4" t="s">
        <v>109</v>
      </c>
      <c r="M184" s="4"/>
      <c r="N184" s="4" t="s">
        <v>151</v>
      </c>
      <c r="O184" s="4"/>
      <c r="P184" s="4"/>
      <c r="Q184" s="4"/>
      <c r="W184" s="5"/>
      <c r="X184" s="5"/>
      <c r="Y184" s="5"/>
      <c r="Z184" s="5"/>
    </row>
    <row r="185" spans="1:26" ht="175.5" x14ac:dyDescent="0.25">
      <c r="A185" s="4">
        <f t="shared" si="2"/>
        <v>168</v>
      </c>
      <c r="B185" s="40" t="s">
        <v>210</v>
      </c>
      <c r="C185" s="40" t="s">
        <v>182</v>
      </c>
      <c r="D185" s="55" t="s">
        <v>182</v>
      </c>
      <c r="E185" s="55">
        <v>1285</v>
      </c>
      <c r="F185" s="55">
        <v>2256</v>
      </c>
      <c r="G185" s="59">
        <v>3898</v>
      </c>
      <c r="H185" s="56" t="s">
        <v>3</v>
      </c>
      <c r="I185" s="56" t="s">
        <v>23</v>
      </c>
      <c r="J185" s="57" t="s">
        <v>334</v>
      </c>
      <c r="K185" s="56"/>
      <c r="L185" s="4" t="s">
        <v>109</v>
      </c>
      <c r="M185" s="4"/>
      <c r="N185" s="4" t="s">
        <v>151</v>
      </c>
      <c r="O185" s="4"/>
      <c r="P185" s="4"/>
      <c r="Q185" s="4"/>
      <c r="W185" s="5"/>
      <c r="X185" s="5"/>
      <c r="Y185" s="5"/>
      <c r="Z185" s="5"/>
    </row>
    <row r="186" spans="1:26" ht="135" x14ac:dyDescent="0.25">
      <c r="A186" s="4">
        <f t="shared" si="2"/>
        <v>169</v>
      </c>
      <c r="B186" s="40" t="s">
        <v>210</v>
      </c>
      <c r="C186" s="40" t="s">
        <v>182</v>
      </c>
      <c r="D186" s="55" t="s">
        <v>182</v>
      </c>
      <c r="E186" s="55">
        <v>1284</v>
      </c>
      <c r="F186" s="55">
        <v>1971</v>
      </c>
      <c r="G186" s="59">
        <v>1977</v>
      </c>
      <c r="H186" s="56" t="s">
        <v>3</v>
      </c>
      <c r="I186" s="56" t="s">
        <v>23</v>
      </c>
      <c r="J186" s="57" t="s">
        <v>335</v>
      </c>
      <c r="K186" s="56"/>
      <c r="L186" s="4" t="s">
        <v>109</v>
      </c>
      <c r="M186" s="4"/>
      <c r="N186" s="4" t="s">
        <v>151</v>
      </c>
      <c r="O186" s="4"/>
      <c r="P186" s="4"/>
      <c r="Q186" s="4"/>
      <c r="W186" s="5"/>
      <c r="X186" s="5"/>
      <c r="Y186" s="5"/>
      <c r="Z186" s="5"/>
    </row>
    <row r="187" spans="1:26" ht="81" x14ac:dyDescent="0.25">
      <c r="A187" s="4">
        <f t="shared" si="2"/>
        <v>170</v>
      </c>
      <c r="B187" s="40" t="s">
        <v>210</v>
      </c>
      <c r="C187" s="40" t="s">
        <v>182</v>
      </c>
      <c r="D187" s="55" t="s">
        <v>182</v>
      </c>
      <c r="E187" s="55">
        <v>1276</v>
      </c>
      <c r="F187" s="55">
        <v>3590</v>
      </c>
      <c r="G187" s="59">
        <v>2272</v>
      </c>
      <c r="H187" s="56" t="s">
        <v>3</v>
      </c>
      <c r="I187" s="56" t="s">
        <v>23</v>
      </c>
      <c r="J187" s="57" t="s">
        <v>336</v>
      </c>
      <c r="K187" s="56"/>
      <c r="L187" s="4" t="s">
        <v>109</v>
      </c>
      <c r="M187" s="4"/>
      <c r="N187" s="4" t="s">
        <v>151</v>
      </c>
      <c r="O187" s="4"/>
      <c r="P187" s="4"/>
      <c r="Q187" s="4"/>
      <c r="W187" s="5"/>
      <c r="X187" s="5"/>
      <c r="Y187" s="5"/>
      <c r="Z187" s="5"/>
    </row>
    <row r="188" spans="1:26" ht="94.5" x14ac:dyDescent="0.25">
      <c r="A188" s="4">
        <f t="shared" si="2"/>
        <v>171</v>
      </c>
      <c r="B188" s="40" t="s">
        <v>210</v>
      </c>
      <c r="C188" s="40" t="s">
        <v>182</v>
      </c>
      <c r="D188" s="55" t="s">
        <v>182</v>
      </c>
      <c r="E188" s="55">
        <v>1275</v>
      </c>
      <c r="F188" s="55">
        <v>1471</v>
      </c>
      <c r="G188" s="59">
        <v>1936</v>
      </c>
      <c r="H188" s="56" t="s">
        <v>3</v>
      </c>
      <c r="I188" s="56" t="s">
        <v>23</v>
      </c>
      <c r="J188" s="57" t="s">
        <v>337</v>
      </c>
      <c r="K188" s="56"/>
      <c r="L188" s="4" t="s">
        <v>109</v>
      </c>
      <c r="M188" s="4"/>
      <c r="N188" s="4" t="s">
        <v>151</v>
      </c>
      <c r="O188" s="4"/>
      <c r="P188" s="4"/>
      <c r="Q188" s="4"/>
      <c r="W188" s="5"/>
      <c r="X188" s="5"/>
      <c r="Y188" s="5"/>
      <c r="Z188" s="5"/>
    </row>
    <row r="189" spans="1:26" ht="40.5" x14ac:dyDescent="0.25">
      <c r="A189" s="4">
        <f t="shared" si="2"/>
        <v>172</v>
      </c>
      <c r="B189" s="40" t="s">
        <v>210</v>
      </c>
      <c r="C189" s="40" t="s">
        <v>182</v>
      </c>
      <c r="D189" s="55" t="s">
        <v>182</v>
      </c>
      <c r="E189" s="55">
        <v>1265</v>
      </c>
      <c r="F189" s="55">
        <v>3525</v>
      </c>
      <c r="G189" s="59">
        <v>1948</v>
      </c>
      <c r="H189" s="56" t="s">
        <v>3</v>
      </c>
      <c r="I189" s="56" t="s">
        <v>23</v>
      </c>
      <c r="J189" s="57" t="s">
        <v>338</v>
      </c>
      <c r="K189" s="56"/>
      <c r="L189" s="4" t="s">
        <v>109</v>
      </c>
      <c r="M189" s="4"/>
      <c r="N189" s="4" t="s">
        <v>151</v>
      </c>
      <c r="O189" s="4"/>
      <c r="P189" s="4"/>
      <c r="Q189" s="4"/>
      <c r="W189" s="5"/>
      <c r="X189" s="5"/>
      <c r="Y189" s="5"/>
      <c r="Z189" s="5"/>
    </row>
    <row r="190" spans="1:26" ht="175.5" x14ac:dyDescent="0.25">
      <c r="A190" s="4">
        <f t="shared" si="2"/>
        <v>173</v>
      </c>
      <c r="B190" s="40" t="s">
        <v>210</v>
      </c>
      <c r="C190" s="40" t="s">
        <v>182</v>
      </c>
      <c r="D190" s="55" t="s">
        <v>182</v>
      </c>
      <c r="E190" s="55" t="s">
        <v>339</v>
      </c>
      <c r="F190" s="55">
        <v>2397</v>
      </c>
      <c r="G190" s="59">
        <v>3941</v>
      </c>
      <c r="H190" s="56" t="s">
        <v>3</v>
      </c>
      <c r="I190" s="56" t="s">
        <v>23</v>
      </c>
      <c r="J190" s="57" t="s">
        <v>340</v>
      </c>
      <c r="K190" s="56"/>
      <c r="L190" s="4" t="s">
        <v>109</v>
      </c>
      <c r="M190" s="4"/>
      <c r="N190" s="4" t="s">
        <v>151</v>
      </c>
      <c r="O190" s="4"/>
      <c r="P190" s="4"/>
      <c r="Q190" s="4"/>
      <c r="W190" s="5"/>
      <c r="X190" s="5"/>
      <c r="Y190" s="5"/>
      <c r="Z190" s="5"/>
    </row>
    <row r="191" spans="1:26" ht="67.5" x14ac:dyDescent="0.25">
      <c r="A191" s="4">
        <f t="shared" si="2"/>
        <v>174</v>
      </c>
      <c r="B191" s="40" t="s">
        <v>210</v>
      </c>
      <c r="C191" s="40" t="s">
        <v>182</v>
      </c>
      <c r="D191" s="55" t="s">
        <v>182</v>
      </c>
      <c r="E191" s="55" t="s">
        <v>341</v>
      </c>
      <c r="F191" s="55">
        <v>20</v>
      </c>
      <c r="G191" s="59">
        <v>3301</v>
      </c>
      <c r="H191" s="56" t="s">
        <v>3</v>
      </c>
      <c r="I191" s="56" t="s">
        <v>23</v>
      </c>
      <c r="J191" s="57" t="s">
        <v>342</v>
      </c>
      <c r="K191" s="56"/>
      <c r="L191" s="4" t="s">
        <v>109</v>
      </c>
      <c r="M191" s="4"/>
      <c r="N191" s="4" t="s">
        <v>151</v>
      </c>
      <c r="O191" s="4"/>
      <c r="P191" s="4"/>
      <c r="Q191" s="4"/>
      <c r="W191" s="5"/>
      <c r="X191" s="5"/>
      <c r="Y191" s="5"/>
      <c r="Z191" s="5"/>
    </row>
    <row r="192" spans="1:26" ht="108" x14ac:dyDescent="0.25">
      <c r="A192" s="4">
        <f t="shared" si="2"/>
        <v>175</v>
      </c>
      <c r="B192" s="40" t="s">
        <v>210</v>
      </c>
      <c r="C192" s="40" t="s">
        <v>182</v>
      </c>
      <c r="D192" s="55" t="s">
        <v>182</v>
      </c>
      <c r="E192" s="55" t="s">
        <v>343</v>
      </c>
      <c r="F192" s="55">
        <v>2392</v>
      </c>
      <c r="G192" s="59">
        <v>4451</v>
      </c>
      <c r="H192" s="56" t="s">
        <v>3</v>
      </c>
      <c r="I192" s="56" t="s">
        <v>23</v>
      </c>
      <c r="J192" s="57" t="s">
        <v>344</v>
      </c>
      <c r="K192" s="56"/>
      <c r="L192" s="4" t="s">
        <v>109</v>
      </c>
      <c r="M192" s="4"/>
      <c r="N192" s="4" t="s">
        <v>151</v>
      </c>
      <c r="O192" s="4"/>
      <c r="P192" s="4"/>
      <c r="Q192" s="4"/>
      <c r="W192" s="5"/>
      <c r="X192" s="5"/>
      <c r="Y192" s="5"/>
      <c r="Z192" s="5"/>
    </row>
    <row r="193" spans="1:26" ht="27" x14ac:dyDescent="0.25">
      <c r="A193" s="4">
        <f t="shared" si="2"/>
        <v>176</v>
      </c>
      <c r="B193" s="40" t="s">
        <v>210</v>
      </c>
      <c r="C193" s="40" t="s">
        <v>182</v>
      </c>
      <c r="D193" s="55" t="s">
        <v>182</v>
      </c>
      <c r="E193" s="55" t="s">
        <v>345</v>
      </c>
      <c r="F193" s="55">
        <v>2329</v>
      </c>
      <c r="G193" s="59">
        <v>2005</v>
      </c>
      <c r="H193" s="56" t="s">
        <v>3</v>
      </c>
      <c r="I193" s="56" t="s">
        <v>23</v>
      </c>
      <c r="J193" s="57" t="s">
        <v>316</v>
      </c>
      <c r="K193" s="56"/>
      <c r="L193" s="4" t="s">
        <v>109</v>
      </c>
      <c r="M193" s="4"/>
      <c r="N193" s="4" t="s">
        <v>151</v>
      </c>
      <c r="O193" s="4"/>
      <c r="P193" s="4"/>
      <c r="Q193" s="4"/>
      <c r="W193" s="5"/>
      <c r="X193" s="5"/>
      <c r="Y193" s="5"/>
      <c r="Z193" s="5"/>
    </row>
    <row r="194" spans="1:26" ht="67.5" x14ac:dyDescent="0.25">
      <c r="A194" s="4">
        <f t="shared" ref="A194:A211" si="3">A193+1</f>
        <v>177</v>
      </c>
      <c r="B194" s="40" t="s">
        <v>210</v>
      </c>
      <c r="C194" s="40" t="s">
        <v>182</v>
      </c>
      <c r="D194" s="55" t="s">
        <v>182</v>
      </c>
      <c r="E194" s="55" t="s">
        <v>346</v>
      </c>
      <c r="F194" s="55">
        <v>2394</v>
      </c>
      <c r="G194" s="59">
        <v>1899</v>
      </c>
      <c r="H194" s="56" t="s">
        <v>3</v>
      </c>
      <c r="I194" s="56" t="s">
        <v>23</v>
      </c>
      <c r="J194" s="57" t="s">
        <v>347</v>
      </c>
      <c r="K194" s="56"/>
      <c r="L194" s="4" t="s">
        <v>109</v>
      </c>
      <c r="M194" s="4"/>
      <c r="N194" s="4" t="s">
        <v>151</v>
      </c>
      <c r="O194" s="4"/>
      <c r="P194" s="4"/>
      <c r="Q194" s="4"/>
      <c r="W194" s="5"/>
      <c r="X194" s="5"/>
      <c r="Y194" s="5"/>
      <c r="Z194" s="5"/>
    </row>
    <row r="195" spans="1:26" ht="108" x14ac:dyDescent="0.25">
      <c r="A195" s="4">
        <f t="shared" si="3"/>
        <v>178</v>
      </c>
      <c r="B195" s="40" t="s">
        <v>210</v>
      </c>
      <c r="C195" s="40" t="s">
        <v>182</v>
      </c>
      <c r="D195" s="55" t="s">
        <v>182</v>
      </c>
      <c r="E195" s="55">
        <v>1240</v>
      </c>
      <c r="F195" s="55">
        <v>2392</v>
      </c>
      <c r="G195" s="59">
        <v>3922</v>
      </c>
      <c r="H195" s="56" t="s">
        <v>3</v>
      </c>
      <c r="I195" s="56" t="s">
        <v>23</v>
      </c>
      <c r="J195" s="57" t="s">
        <v>344</v>
      </c>
      <c r="K195" s="56"/>
      <c r="L195" s="4" t="s">
        <v>109</v>
      </c>
      <c r="M195" s="4"/>
      <c r="N195" s="4" t="s">
        <v>151</v>
      </c>
      <c r="O195" s="4"/>
      <c r="P195" s="4"/>
      <c r="Q195" s="4"/>
      <c r="W195" s="5"/>
      <c r="X195" s="5"/>
      <c r="Y195" s="5"/>
      <c r="Z195" s="5"/>
    </row>
    <row r="196" spans="1:26" ht="54" x14ac:dyDescent="0.25">
      <c r="A196" s="4">
        <f t="shared" si="3"/>
        <v>179</v>
      </c>
      <c r="B196" s="40" t="s">
        <v>210</v>
      </c>
      <c r="C196" s="40" t="s">
        <v>182</v>
      </c>
      <c r="D196" s="55" t="s">
        <v>182</v>
      </c>
      <c r="E196" s="55">
        <v>1239</v>
      </c>
      <c r="F196" s="55">
        <v>1486</v>
      </c>
      <c r="G196" s="59">
        <v>4573</v>
      </c>
      <c r="H196" s="56" t="s">
        <v>3</v>
      </c>
      <c r="I196" s="56" t="s">
        <v>23</v>
      </c>
      <c r="J196" s="57" t="s">
        <v>348</v>
      </c>
      <c r="K196" s="56"/>
      <c r="L196" s="4" t="s">
        <v>109</v>
      </c>
      <c r="M196" s="4"/>
      <c r="N196" s="4" t="s">
        <v>151</v>
      </c>
      <c r="O196" s="4"/>
      <c r="P196" s="4"/>
      <c r="Q196" s="4"/>
      <c r="W196" s="5"/>
      <c r="X196" s="5"/>
      <c r="Y196" s="5"/>
      <c r="Z196" s="5"/>
    </row>
    <row r="197" spans="1:26" ht="27" x14ac:dyDescent="0.25">
      <c r="A197" s="4">
        <f t="shared" si="3"/>
        <v>180</v>
      </c>
      <c r="B197" s="40" t="s">
        <v>210</v>
      </c>
      <c r="C197" s="40" t="s">
        <v>182</v>
      </c>
      <c r="D197" s="55" t="s">
        <v>182</v>
      </c>
      <c r="E197" s="55">
        <v>1229</v>
      </c>
      <c r="F197" s="55">
        <v>3435</v>
      </c>
      <c r="G197" s="59">
        <v>4055</v>
      </c>
      <c r="H197" s="56" t="s">
        <v>3</v>
      </c>
      <c r="I197" s="56" t="s">
        <v>23</v>
      </c>
      <c r="J197" s="57" t="s">
        <v>349</v>
      </c>
      <c r="K197" s="56"/>
      <c r="L197" s="4" t="s">
        <v>109</v>
      </c>
      <c r="M197" s="4"/>
      <c r="N197" s="4" t="s">
        <v>151</v>
      </c>
      <c r="O197" s="4"/>
      <c r="P197" s="4"/>
      <c r="Q197" s="4"/>
      <c r="W197" s="5"/>
      <c r="X197" s="5"/>
      <c r="Y197" s="5"/>
      <c r="Z197" s="5"/>
    </row>
    <row r="198" spans="1:26" ht="40.5" x14ac:dyDescent="0.25">
      <c r="A198" s="4">
        <f t="shared" si="3"/>
        <v>181</v>
      </c>
      <c r="B198" s="40" t="s">
        <v>210</v>
      </c>
      <c r="C198" s="40" t="s">
        <v>182</v>
      </c>
      <c r="D198" s="55" t="s">
        <v>182</v>
      </c>
      <c r="E198" s="55">
        <v>1228</v>
      </c>
      <c r="F198" s="55">
        <v>3430</v>
      </c>
      <c r="G198" s="59">
        <v>3872</v>
      </c>
      <c r="H198" s="56" t="s">
        <v>3</v>
      </c>
      <c r="I198" s="56" t="s">
        <v>23</v>
      </c>
      <c r="J198" s="57" t="s">
        <v>350</v>
      </c>
      <c r="K198" s="56"/>
      <c r="L198" s="4" t="s">
        <v>109</v>
      </c>
      <c r="M198" s="4"/>
      <c r="N198" s="4" t="s">
        <v>151</v>
      </c>
      <c r="O198" s="4"/>
      <c r="P198" s="4"/>
      <c r="Q198" s="4"/>
      <c r="W198" s="5"/>
      <c r="X198" s="5"/>
      <c r="Y198" s="5"/>
      <c r="Z198" s="5"/>
    </row>
    <row r="199" spans="1:26" ht="67.5" x14ac:dyDescent="0.25">
      <c r="A199" s="4">
        <f t="shared" si="3"/>
        <v>182</v>
      </c>
      <c r="B199" s="40" t="s">
        <v>210</v>
      </c>
      <c r="C199" s="40" t="s">
        <v>182</v>
      </c>
      <c r="D199" s="55" t="s">
        <v>182</v>
      </c>
      <c r="E199" s="55" t="s">
        <v>351</v>
      </c>
      <c r="F199" s="55">
        <v>2389</v>
      </c>
      <c r="G199" s="59">
        <v>2187</v>
      </c>
      <c r="H199" s="56" t="s">
        <v>3</v>
      </c>
      <c r="I199" s="56" t="s">
        <v>23</v>
      </c>
      <c r="J199" s="57" t="s">
        <v>352</v>
      </c>
      <c r="K199" s="56"/>
      <c r="L199" s="4" t="s">
        <v>109</v>
      </c>
      <c r="M199" s="4"/>
      <c r="N199" s="4" t="s">
        <v>151</v>
      </c>
      <c r="O199" s="4"/>
      <c r="P199" s="4"/>
      <c r="Q199" s="4"/>
      <c r="W199" s="5"/>
      <c r="X199" s="5"/>
      <c r="Y199" s="5"/>
      <c r="Z199" s="5"/>
    </row>
    <row r="200" spans="1:26" ht="67.5" x14ac:dyDescent="0.25">
      <c r="A200" s="4">
        <f t="shared" si="3"/>
        <v>183</v>
      </c>
      <c r="B200" s="40" t="s">
        <v>210</v>
      </c>
      <c r="C200" s="40" t="s">
        <v>182</v>
      </c>
      <c r="D200" s="55" t="s">
        <v>182</v>
      </c>
      <c r="E200" s="55" t="s">
        <v>353</v>
      </c>
      <c r="F200" s="55">
        <v>2389</v>
      </c>
      <c r="G200" s="59">
        <v>579</v>
      </c>
      <c r="H200" s="56" t="s">
        <v>3</v>
      </c>
      <c r="I200" s="56" t="s">
        <v>23</v>
      </c>
      <c r="J200" s="57" t="s">
        <v>352</v>
      </c>
      <c r="K200" s="56"/>
      <c r="L200" s="4" t="s">
        <v>109</v>
      </c>
      <c r="M200" s="4"/>
      <c r="N200" s="4" t="s">
        <v>151</v>
      </c>
      <c r="O200" s="4"/>
      <c r="P200" s="4"/>
      <c r="Q200" s="4"/>
      <c r="W200" s="5"/>
      <c r="X200" s="5"/>
      <c r="Y200" s="5"/>
      <c r="Z200" s="5"/>
    </row>
    <row r="201" spans="1:26" ht="67.5" x14ac:dyDescent="0.25">
      <c r="A201" s="4">
        <f t="shared" si="3"/>
        <v>184</v>
      </c>
      <c r="B201" s="40" t="s">
        <v>210</v>
      </c>
      <c r="C201" s="40" t="s">
        <v>182</v>
      </c>
      <c r="D201" s="55" t="s">
        <v>182</v>
      </c>
      <c r="E201" s="55" t="s">
        <v>356</v>
      </c>
      <c r="F201" s="55">
        <v>2389</v>
      </c>
      <c r="G201" s="59">
        <v>1080</v>
      </c>
      <c r="H201" s="56" t="s">
        <v>3</v>
      </c>
      <c r="I201" s="56" t="s">
        <v>23</v>
      </c>
      <c r="J201" s="57" t="s">
        <v>352</v>
      </c>
      <c r="K201" s="56"/>
      <c r="L201" s="4" t="s">
        <v>109</v>
      </c>
      <c r="M201" s="4"/>
      <c r="N201" s="4" t="s">
        <v>151</v>
      </c>
      <c r="O201" s="4"/>
      <c r="P201" s="4"/>
      <c r="Q201" s="4"/>
      <c r="W201" s="5"/>
      <c r="X201" s="5"/>
      <c r="Y201" s="5"/>
      <c r="Z201" s="5"/>
    </row>
    <row r="202" spans="1:26" ht="54" x14ac:dyDescent="0.25">
      <c r="A202" s="4">
        <f t="shared" si="3"/>
        <v>185</v>
      </c>
      <c r="B202" s="40" t="s">
        <v>210</v>
      </c>
      <c r="C202" s="40" t="s">
        <v>182</v>
      </c>
      <c r="D202" s="55" t="s">
        <v>182</v>
      </c>
      <c r="E202" s="55" t="s">
        <v>357</v>
      </c>
      <c r="F202" s="55">
        <v>2386</v>
      </c>
      <c r="G202" s="59">
        <v>2689</v>
      </c>
      <c r="H202" s="56" t="s">
        <v>3</v>
      </c>
      <c r="I202" s="56" t="s">
        <v>23</v>
      </c>
      <c r="J202" s="57" t="s">
        <v>358</v>
      </c>
      <c r="K202" s="56"/>
      <c r="L202" s="4" t="s">
        <v>109</v>
      </c>
      <c r="M202" s="4"/>
      <c r="N202" s="4" t="s">
        <v>151</v>
      </c>
      <c r="O202" s="4"/>
      <c r="P202" s="4"/>
      <c r="Q202" s="4"/>
      <c r="W202" s="5"/>
      <c r="X202" s="5"/>
      <c r="Y202" s="5"/>
      <c r="Z202" s="5"/>
    </row>
    <row r="203" spans="1:26" ht="27" x14ac:dyDescent="0.25">
      <c r="A203" s="4">
        <f t="shared" si="3"/>
        <v>186</v>
      </c>
      <c r="B203" s="40" t="s">
        <v>210</v>
      </c>
      <c r="C203" s="40" t="s">
        <v>182</v>
      </c>
      <c r="D203" s="55" t="s">
        <v>182</v>
      </c>
      <c r="E203" s="55" t="s">
        <v>359</v>
      </c>
      <c r="F203" s="55">
        <v>2385</v>
      </c>
      <c r="G203" s="59">
        <v>1535</v>
      </c>
      <c r="H203" s="56" t="s">
        <v>3</v>
      </c>
      <c r="I203" s="56" t="s">
        <v>23</v>
      </c>
      <c r="J203" s="57" t="s">
        <v>354</v>
      </c>
      <c r="K203" s="56"/>
      <c r="L203" s="4" t="s">
        <v>109</v>
      </c>
      <c r="M203" s="4"/>
      <c r="N203" s="4" t="s">
        <v>151</v>
      </c>
      <c r="O203" s="4"/>
      <c r="P203" s="4"/>
      <c r="Q203" s="4"/>
      <c r="W203" s="5"/>
      <c r="X203" s="5"/>
      <c r="Y203" s="5"/>
      <c r="Z203" s="5"/>
    </row>
    <row r="204" spans="1:26" ht="203.25" customHeight="1" x14ac:dyDescent="0.25">
      <c r="A204" s="4">
        <f t="shared" si="3"/>
        <v>187</v>
      </c>
      <c r="B204" s="40" t="s">
        <v>210</v>
      </c>
      <c r="C204" s="40" t="s">
        <v>182</v>
      </c>
      <c r="D204" s="55" t="s">
        <v>182</v>
      </c>
      <c r="E204" s="55" t="s">
        <v>360</v>
      </c>
      <c r="F204" s="55">
        <v>2382</v>
      </c>
      <c r="G204" s="59">
        <v>1621</v>
      </c>
      <c r="H204" s="56" t="s">
        <v>3</v>
      </c>
      <c r="I204" s="56" t="s">
        <v>23</v>
      </c>
      <c r="J204" s="57" t="s">
        <v>355</v>
      </c>
      <c r="K204" s="56"/>
      <c r="L204" s="4" t="s">
        <v>109</v>
      </c>
      <c r="M204" s="4"/>
      <c r="N204" s="4" t="s">
        <v>151</v>
      </c>
      <c r="O204" s="4"/>
      <c r="P204" s="4"/>
      <c r="Q204" s="4"/>
      <c r="W204" s="5"/>
      <c r="X204" s="5"/>
      <c r="Y204" s="5"/>
      <c r="Z204" s="5"/>
    </row>
    <row r="205" spans="1:26" ht="243" x14ac:dyDescent="0.25">
      <c r="A205" s="4">
        <f t="shared" si="3"/>
        <v>188</v>
      </c>
      <c r="B205" s="40" t="s">
        <v>210</v>
      </c>
      <c r="C205" s="40" t="s">
        <v>182</v>
      </c>
      <c r="D205" s="55" t="s">
        <v>182</v>
      </c>
      <c r="E205" s="55" t="s">
        <v>361</v>
      </c>
      <c r="F205" s="55">
        <v>1785</v>
      </c>
      <c r="G205" s="59">
        <v>1621</v>
      </c>
      <c r="H205" s="56" t="s">
        <v>3</v>
      </c>
      <c r="I205" s="56" t="s">
        <v>23</v>
      </c>
      <c r="J205" s="57" t="s">
        <v>270</v>
      </c>
      <c r="K205" s="56"/>
      <c r="L205" s="4" t="s">
        <v>109</v>
      </c>
      <c r="M205" s="4"/>
      <c r="N205" s="4" t="s">
        <v>151</v>
      </c>
      <c r="O205" s="4"/>
      <c r="P205" s="4"/>
      <c r="Q205" s="4"/>
      <c r="W205" s="5"/>
      <c r="X205" s="5"/>
      <c r="Y205" s="5"/>
      <c r="Z205" s="5"/>
    </row>
    <row r="206" spans="1:26" ht="81" x14ac:dyDescent="0.25">
      <c r="A206" s="4">
        <f t="shared" si="3"/>
        <v>189</v>
      </c>
      <c r="B206" s="40" t="s">
        <v>210</v>
      </c>
      <c r="C206" s="40" t="s">
        <v>182</v>
      </c>
      <c r="D206" s="55" t="s">
        <v>182</v>
      </c>
      <c r="E206" s="55" t="s">
        <v>362</v>
      </c>
      <c r="F206" s="55">
        <v>1569</v>
      </c>
      <c r="G206" s="59">
        <v>2559</v>
      </c>
      <c r="H206" s="56" t="s">
        <v>3</v>
      </c>
      <c r="I206" s="56" t="s">
        <v>23</v>
      </c>
      <c r="J206" s="57" t="s">
        <v>363</v>
      </c>
      <c r="K206" s="56"/>
      <c r="L206" s="4" t="s">
        <v>109</v>
      </c>
      <c r="M206" s="4"/>
      <c r="N206" s="4" t="s">
        <v>151</v>
      </c>
      <c r="O206" s="4"/>
      <c r="P206" s="4"/>
      <c r="Q206" s="4"/>
      <c r="W206" s="5"/>
      <c r="X206" s="5"/>
      <c r="Y206" s="5"/>
      <c r="Z206" s="5"/>
    </row>
    <row r="207" spans="1:26" ht="243" x14ac:dyDescent="0.25">
      <c r="A207" s="4">
        <f t="shared" si="3"/>
        <v>190</v>
      </c>
      <c r="B207" s="40" t="s">
        <v>210</v>
      </c>
      <c r="C207" s="40" t="s">
        <v>182</v>
      </c>
      <c r="D207" s="55" t="s">
        <v>182</v>
      </c>
      <c r="E207" s="55" t="s">
        <v>364</v>
      </c>
      <c r="F207" s="55">
        <v>1785</v>
      </c>
      <c r="G207" s="59">
        <v>2416</v>
      </c>
      <c r="H207" s="56" t="s">
        <v>3</v>
      </c>
      <c r="I207" s="56" t="s">
        <v>23</v>
      </c>
      <c r="J207" s="57" t="s">
        <v>270</v>
      </c>
      <c r="K207" s="56"/>
      <c r="L207" s="4" t="s">
        <v>109</v>
      </c>
      <c r="M207" s="4"/>
      <c r="N207" s="4" t="s">
        <v>151</v>
      </c>
      <c r="O207" s="4"/>
      <c r="P207" s="4"/>
      <c r="Q207" s="4"/>
      <c r="W207" s="5"/>
      <c r="X207" s="5"/>
      <c r="Y207" s="5"/>
      <c r="Z207" s="5"/>
    </row>
    <row r="208" spans="1:26" ht="81" x14ac:dyDescent="0.25">
      <c r="A208" s="4">
        <f t="shared" si="3"/>
        <v>191</v>
      </c>
      <c r="B208" s="40" t="s">
        <v>210</v>
      </c>
      <c r="C208" s="40" t="s">
        <v>182</v>
      </c>
      <c r="D208" s="55" t="s">
        <v>182</v>
      </c>
      <c r="E208" s="55" t="s">
        <v>365</v>
      </c>
      <c r="F208" s="55">
        <v>2380</v>
      </c>
      <c r="G208" s="59">
        <v>1342</v>
      </c>
      <c r="H208" s="56" t="s">
        <v>3</v>
      </c>
      <c r="I208" s="56" t="s">
        <v>23</v>
      </c>
      <c r="J208" s="57" t="s">
        <v>311</v>
      </c>
      <c r="K208" s="56"/>
      <c r="L208" s="4" t="s">
        <v>109</v>
      </c>
      <c r="M208" s="4"/>
      <c r="N208" s="4" t="s">
        <v>151</v>
      </c>
      <c r="O208" s="4"/>
      <c r="P208" s="4"/>
      <c r="Q208" s="4"/>
      <c r="W208" s="5"/>
      <c r="X208" s="5"/>
      <c r="Y208" s="5"/>
      <c r="Z208" s="5"/>
    </row>
    <row r="209" spans="1:26" ht="40.5" x14ac:dyDescent="0.25">
      <c r="A209" s="4">
        <f t="shared" si="3"/>
        <v>192</v>
      </c>
      <c r="B209" s="40" t="s">
        <v>210</v>
      </c>
      <c r="C209" s="40" t="s">
        <v>182</v>
      </c>
      <c r="D209" s="55" t="s">
        <v>182</v>
      </c>
      <c r="E209" s="55" t="s">
        <v>367</v>
      </c>
      <c r="F209" s="55">
        <v>2245</v>
      </c>
      <c r="G209" s="59">
        <v>1233</v>
      </c>
      <c r="H209" s="56" t="s">
        <v>3</v>
      </c>
      <c r="I209" s="56" t="s">
        <v>23</v>
      </c>
      <c r="J209" s="57" t="s">
        <v>366</v>
      </c>
      <c r="K209" s="56"/>
      <c r="L209" s="4" t="s">
        <v>109</v>
      </c>
      <c r="M209" s="4"/>
      <c r="N209" s="4" t="s">
        <v>151</v>
      </c>
      <c r="O209" s="4"/>
      <c r="P209" s="4"/>
      <c r="Q209" s="4"/>
      <c r="W209" s="5"/>
      <c r="X209" s="5"/>
      <c r="Y209" s="5"/>
      <c r="Z209" s="5"/>
    </row>
    <row r="210" spans="1:26" ht="40.5" x14ac:dyDescent="0.25">
      <c r="A210" s="4">
        <f t="shared" si="3"/>
        <v>193</v>
      </c>
      <c r="B210" s="40" t="s">
        <v>210</v>
      </c>
      <c r="C210" s="40" t="s">
        <v>182</v>
      </c>
      <c r="D210" s="55" t="s">
        <v>182</v>
      </c>
      <c r="E210" s="55" t="s">
        <v>368</v>
      </c>
      <c r="F210" s="55">
        <v>1401</v>
      </c>
      <c r="G210" s="59">
        <v>2180</v>
      </c>
      <c r="H210" s="56" t="s">
        <v>3</v>
      </c>
      <c r="I210" s="56" t="s">
        <v>23</v>
      </c>
      <c r="J210" s="57" t="s">
        <v>313</v>
      </c>
      <c r="K210" s="56"/>
      <c r="L210" s="4" t="s">
        <v>109</v>
      </c>
      <c r="M210" s="4"/>
      <c r="N210" s="4" t="s">
        <v>151</v>
      </c>
      <c r="O210" s="4"/>
      <c r="P210" s="4"/>
      <c r="Q210" s="4"/>
      <c r="W210" s="5"/>
      <c r="X210" s="5"/>
      <c r="Y210" s="5"/>
      <c r="Z210" s="5"/>
    </row>
    <row r="211" spans="1:26" ht="409.5" customHeight="1" x14ac:dyDescent="0.25">
      <c r="A211" s="4">
        <f t="shared" si="3"/>
        <v>194</v>
      </c>
      <c r="B211" s="104" t="s">
        <v>210</v>
      </c>
      <c r="C211" s="104" t="s">
        <v>182</v>
      </c>
      <c r="D211" s="101" t="s">
        <v>182</v>
      </c>
      <c r="E211" s="101">
        <v>1193</v>
      </c>
      <c r="F211" s="101">
        <v>3918</v>
      </c>
      <c r="G211" s="113">
        <v>2061</v>
      </c>
      <c r="H211" s="107" t="s">
        <v>3</v>
      </c>
      <c r="I211" s="107" t="s">
        <v>23</v>
      </c>
      <c r="J211" s="110" t="s">
        <v>369</v>
      </c>
      <c r="K211" s="107"/>
      <c r="L211" s="98" t="s">
        <v>109</v>
      </c>
      <c r="M211" s="98"/>
      <c r="N211" s="98" t="s">
        <v>151</v>
      </c>
      <c r="O211" s="98"/>
      <c r="P211" s="98"/>
      <c r="Q211" s="98"/>
      <c r="W211" s="5"/>
      <c r="X211" s="5"/>
      <c r="Y211" s="5"/>
      <c r="Z211" s="5"/>
    </row>
    <row r="212" spans="1:26" ht="408.75" customHeight="1" x14ac:dyDescent="0.25">
      <c r="A212" s="4">
        <f t="shared" ref="A212:A254" si="4">A211+1</f>
        <v>195</v>
      </c>
      <c r="B212" s="105"/>
      <c r="C212" s="105"/>
      <c r="D212" s="102"/>
      <c r="E212" s="102"/>
      <c r="F212" s="102"/>
      <c r="G212" s="114"/>
      <c r="H212" s="108"/>
      <c r="I212" s="108"/>
      <c r="J212" s="111"/>
      <c r="K212" s="108"/>
      <c r="L212" s="99"/>
      <c r="M212" s="99"/>
      <c r="N212" s="99"/>
      <c r="O212" s="99"/>
      <c r="P212" s="99"/>
      <c r="Q212" s="99"/>
      <c r="W212" s="5"/>
      <c r="X212" s="5"/>
      <c r="Y212" s="5"/>
      <c r="Z212" s="5"/>
    </row>
    <row r="213" spans="1:26" ht="266.25" customHeight="1" x14ac:dyDescent="0.25">
      <c r="A213" s="4">
        <f t="shared" si="4"/>
        <v>196</v>
      </c>
      <c r="B213" s="106"/>
      <c r="C213" s="106"/>
      <c r="D213" s="103"/>
      <c r="E213" s="103"/>
      <c r="F213" s="103"/>
      <c r="G213" s="115"/>
      <c r="H213" s="109"/>
      <c r="I213" s="109"/>
      <c r="J213" s="112"/>
      <c r="K213" s="109"/>
      <c r="L213" s="100"/>
      <c r="M213" s="100"/>
      <c r="N213" s="100"/>
      <c r="O213" s="100"/>
      <c r="P213" s="100"/>
      <c r="Q213" s="100"/>
      <c r="W213" s="5"/>
      <c r="X213" s="5"/>
      <c r="Y213" s="5"/>
      <c r="Z213" s="5"/>
    </row>
    <row r="214" spans="1:26" ht="409.5" customHeight="1" x14ac:dyDescent="0.25">
      <c r="A214" s="4">
        <f t="shared" si="4"/>
        <v>197</v>
      </c>
      <c r="B214" s="104" t="s">
        <v>210</v>
      </c>
      <c r="C214" s="104" t="s">
        <v>182</v>
      </c>
      <c r="D214" s="101" t="s">
        <v>182</v>
      </c>
      <c r="E214" s="101">
        <v>1187</v>
      </c>
      <c r="F214" s="101">
        <v>1825</v>
      </c>
      <c r="G214" s="113">
        <v>2050</v>
      </c>
      <c r="H214" s="107" t="s">
        <v>3</v>
      </c>
      <c r="I214" s="107" t="s">
        <v>23</v>
      </c>
      <c r="J214" s="110" t="s">
        <v>370</v>
      </c>
      <c r="K214" s="107"/>
      <c r="L214" s="98" t="s">
        <v>109</v>
      </c>
      <c r="M214" s="98"/>
      <c r="N214" s="98" t="s">
        <v>151</v>
      </c>
      <c r="O214" s="98"/>
      <c r="P214" s="98"/>
      <c r="Q214" s="98"/>
      <c r="W214" s="5"/>
      <c r="X214" s="5"/>
      <c r="Y214" s="5"/>
      <c r="Z214" s="5"/>
    </row>
    <row r="215" spans="1:26" ht="289.5" customHeight="1" x14ac:dyDescent="0.25">
      <c r="A215" s="4">
        <f t="shared" si="4"/>
        <v>198</v>
      </c>
      <c r="B215" s="105"/>
      <c r="C215" s="105"/>
      <c r="D215" s="102"/>
      <c r="E215" s="102"/>
      <c r="F215" s="102"/>
      <c r="G215" s="114"/>
      <c r="H215" s="108"/>
      <c r="I215" s="108"/>
      <c r="J215" s="111"/>
      <c r="K215" s="108"/>
      <c r="L215" s="99"/>
      <c r="M215" s="99"/>
      <c r="N215" s="99"/>
      <c r="O215" s="99"/>
      <c r="P215" s="99"/>
      <c r="Q215" s="99"/>
      <c r="W215" s="5"/>
      <c r="X215" s="5"/>
      <c r="Y215" s="5"/>
      <c r="Z215" s="5"/>
    </row>
    <row r="216" spans="1:26" ht="320.25" customHeight="1" x14ac:dyDescent="0.25">
      <c r="A216" s="4">
        <f t="shared" si="4"/>
        <v>199</v>
      </c>
      <c r="B216" s="106"/>
      <c r="C216" s="106"/>
      <c r="D216" s="103"/>
      <c r="E216" s="103"/>
      <c r="F216" s="103"/>
      <c r="G216" s="115"/>
      <c r="H216" s="109"/>
      <c r="I216" s="109"/>
      <c r="J216" s="112"/>
      <c r="K216" s="109"/>
      <c r="L216" s="100"/>
      <c r="M216" s="100"/>
      <c r="N216" s="100"/>
      <c r="O216" s="100"/>
      <c r="P216" s="100"/>
      <c r="Q216" s="100"/>
      <c r="W216" s="5"/>
      <c r="X216" s="5"/>
      <c r="Y216" s="5"/>
      <c r="Z216" s="5"/>
    </row>
    <row r="217" spans="1:26" ht="27" x14ac:dyDescent="0.25">
      <c r="A217" s="4">
        <f t="shared" si="4"/>
        <v>200</v>
      </c>
      <c r="B217" s="40" t="s">
        <v>210</v>
      </c>
      <c r="C217" s="40">
        <v>383</v>
      </c>
      <c r="D217" s="55" t="s">
        <v>182</v>
      </c>
      <c r="E217" s="68" t="s">
        <v>182</v>
      </c>
      <c r="F217" s="68" t="s">
        <v>182</v>
      </c>
      <c r="G217" s="69">
        <v>2466</v>
      </c>
      <c r="H217" s="66" t="s">
        <v>7</v>
      </c>
      <c r="I217" s="66" t="s">
        <v>23</v>
      </c>
      <c r="J217" s="67" t="s">
        <v>182</v>
      </c>
      <c r="K217" s="66"/>
      <c r="L217" s="65"/>
      <c r="M217" s="65"/>
      <c r="N217" s="65" t="s">
        <v>151</v>
      </c>
      <c r="O217" s="65"/>
      <c r="P217" s="65"/>
      <c r="Q217" s="65"/>
      <c r="W217" s="5"/>
      <c r="X217" s="5"/>
      <c r="Y217" s="5"/>
      <c r="Z217" s="5"/>
    </row>
    <row r="218" spans="1:26" ht="27" x14ac:dyDescent="0.25">
      <c r="A218" s="4">
        <f t="shared" si="4"/>
        <v>201</v>
      </c>
      <c r="B218" s="40" t="s">
        <v>210</v>
      </c>
      <c r="C218" s="40" t="s">
        <v>182</v>
      </c>
      <c r="D218" s="55" t="s">
        <v>182</v>
      </c>
      <c r="E218" s="68">
        <v>1187</v>
      </c>
      <c r="F218" s="68">
        <v>1825</v>
      </c>
      <c r="G218" s="69">
        <v>2050</v>
      </c>
      <c r="H218" s="66" t="s">
        <v>3</v>
      </c>
      <c r="I218" s="66" t="s">
        <v>23</v>
      </c>
      <c r="J218" s="67" t="s">
        <v>371</v>
      </c>
      <c r="K218" s="66"/>
      <c r="L218" s="65"/>
      <c r="M218" s="65"/>
      <c r="N218" s="65" t="s">
        <v>151</v>
      </c>
      <c r="O218" s="65"/>
      <c r="P218" s="65"/>
      <c r="Q218" s="65"/>
      <c r="W218" s="5"/>
      <c r="X218" s="5"/>
      <c r="Y218" s="5"/>
      <c r="Z218" s="5"/>
    </row>
    <row r="219" spans="1:26" ht="27" x14ac:dyDescent="0.25">
      <c r="A219" s="4">
        <f t="shared" si="4"/>
        <v>202</v>
      </c>
      <c r="B219" s="40" t="s">
        <v>210</v>
      </c>
      <c r="C219" s="40" t="s">
        <v>182</v>
      </c>
      <c r="D219" s="55" t="s">
        <v>182</v>
      </c>
      <c r="E219" s="68">
        <v>1186</v>
      </c>
      <c r="F219" s="68">
        <v>2068</v>
      </c>
      <c r="G219" s="69">
        <v>3643</v>
      </c>
      <c r="H219" s="66" t="s">
        <v>7</v>
      </c>
      <c r="I219" s="66" t="s">
        <v>23</v>
      </c>
      <c r="J219" s="67" t="s">
        <v>170</v>
      </c>
      <c r="K219" s="66"/>
      <c r="L219" s="65"/>
      <c r="M219" s="65"/>
      <c r="N219" s="65" t="s">
        <v>151</v>
      </c>
      <c r="O219" s="65"/>
      <c r="P219" s="65"/>
      <c r="Q219" s="65"/>
      <c r="W219" s="5"/>
      <c r="X219" s="5"/>
      <c r="Y219" s="5"/>
      <c r="Z219" s="5"/>
    </row>
    <row r="220" spans="1:26" ht="27" x14ac:dyDescent="0.25">
      <c r="A220" s="4">
        <f t="shared" si="4"/>
        <v>203</v>
      </c>
      <c r="B220" s="40" t="s">
        <v>210</v>
      </c>
      <c r="C220" s="40" t="s">
        <v>182</v>
      </c>
      <c r="D220" s="55" t="s">
        <v>182</v>
      </c>
      <c r="E220" s="68" t="s">
        <v>374</v>
      </c>
      <c r="F220" s="68">
        <v>905</v>
      </c>
      <c r="G220" s="69">
        <v>5744</v>
      </c>
      <c r="H220" s="66" t="s">
        <v>7</v>
      </c>
      <c r="I220" s="66" t="s">
        <v>23</v>
      </c>
      <c r="J220" s="67" t="s">
        <v>372</v>
      </c>
      <c r="K220" s="66"/>
      <c r="L220" s="4" t="s">
        <v>109</v>
      </c>
      <c r="M220" s="65"/>
      <c r="N220" s="65" t="s">
        <v>151</v>
      </c>
      <c r="O220" s="65"/>
      <c r="P220" s="65"/>
      <c r="Q220" s="65"/>
      <c r="W220" s="5"/>
      <c r="X220" s="5"/>
      <c r="Y220" s="5"/>
      <c r="Z220" s="5"/>
    </row>
    <row r="221" spans="1:26" ht="40.5" x14ac:dyDescent="0.25">
      <c r="A221" s="4">
        <f t="shared" si="4"/>
        <v>204</v>
      </c>
      <c r="B221" s="40" t="s">
        <v>210</v>
      </c>
      <c r="C221" s="40" t="s">
        <v>373</v>
      </c>
      <c r="D221" s="55">
        <v>905</v>
      </c>
      <c r="E221" s="55" t="s">
        <v>182</v>
      </c>
      <c r="F221" s="55" t="s">
        <v>182</v>
      </c>
      <c r="G221" s="69">
        <v>5102</v>
      </c>
      <c r="H221" s="66" t="s">
        <v>7</v>
      </c>
      <c r="I221" s="66" t="s">
        <v>22</v>
      </c>
      <c r="J221" s="67" t="s">
        <v>372</v>
      </c>
      <c r="K221" s="66">
        <v>52.46</v>
      </c>
      <c r="L221" s="4" t="s">
        <v>164</v>
      </c>
      <c r="M221" s="4" t="s">
        <v>50</v>
      </c>
      <c r="N221" s="4" t="s">
        <v>11</v>
      </c>
      <c r="O221" s="65"/>
      <c r="P221" s="65"/>
      <c r="Q221" s="65" t="s">
        <v>603</v>
      </c>
      <c r="W221" s="5"/>
      <c r="X221" s="5"/>
      <c r="Y221" s="5"/>
      <c r="Z221" s="5"/>
    </row>
    <row r="222" spans="1:26" ht="27" x14ac:dyDescent="0.25">
      <c r="A222" s="4">
        <f t="shared" si="4"/>
        <v>205</v>
      </c>
      <c r="B222" s="40" t="s">
        <v>210</v>
      </c>
      <c r="C222" s="40" t="s">
        <v>373</v>
      </c>
      <c r="D222" s="55">
        <v>905</v>
      </c>
      <c r="E222" s="55" t="s">
        <v>182</v>
      </c>
      <c r="F222" s="55" t="s">
        <v>182</v>
      </c>
      <c r="G222" s="69">
        <v>5102</v>
      </c>
      <c r="H222" s="66" t="s">
        <v>7</v>
      </c>
      <c r="I222" s="66" t="s">
        <v>22</v>
      </c>
      <c r="J222" s="67" t="s">
        <v>372</v>
      </c>
      <c r="K222" s="66">
        <v>46.7</v>
      </c>
      <c r="L222" s="4" t="s">
        <v>109</v>
      </c>
      <c r="M222" s="4" t="s">
        <v>50</v>
      </c>
      <c r="N222" s="4" t="s">
        <v>4</v>
      </c>
      <c r="O222" s="65"/>
      <c r="P222" s="65"/>
      <c r="Q222" s="65"/>
      <c r="W222" s="5"/>
      <c r="X222" s="5"/>
      <c r="Y222" s="5"/>
      <c r="Z222" s="5"/>
    </row>
    <row r="223" spans="1:26" ht="27" x14ac:dyDescent="0.25">
      <c r="A223" s="4">
        <f t="shared" si="4"/>
        <v>206</v>
      </c>
      <c r="B223" s="40" t="s">
        <v>210</v>
      </c>
      <c r="C223" s="40">
        <v>417</v>
      </c>
      <c r="D223" s="55" t="s">
        <v>182</v>
      </c>
      <c r="E223" s="68" t="s">
        <v>182</v>
      </c>
      <c r="F223" s="68" t="s">
        <v>182</v>
      </c>
      <c r="G223" s="69">
        <v>844</v>
      </c>
      <c r="H223" s="66" t="s">
        <v>7</v>
      </c>
      <c r="I223" s="66" t="s">
        <v>23</v>
      </c>
      <c r="J223" s="67" t="s">
        <v>182</v>
      </c>
      <c r="K223" s="66"/>
      <c r="L223" s="4" t="s">
        <v>109</v>
      </c>
      <c r="M223" s="65"/>
      <c r="N223" s="65" t="s">
        <v>151</v>
      </c>
      <c r="O223" s="65"/>
      <c r="P223" s="65"/>
      <c r="Q223" s="65"/>
      <c r="W223" s="5"/>
      <c r="X223" s="5"/>
      <c r="Y223" s="5"/>
      <c r="Z223" s="5"/>
    </row>
    <row r="224" spans="1:26" ht="27" x14ac:dyDescent="0.25">
      <c r="A224" s="4">
        <f t="shared" si="4"/>
        <v>207</v>
      </c>
      <c r="B224" s="40" t="s">
        <v>210</v>
      </c>
      <c r="C224" s="40" t="s">
        <v>182</v>
      </c>
      <c r="D224" s="55" t="s">
        <v>182</v>
      </c>
      <c r="E224" s="68" t="s">
        <v>374</v>
      </c>
      <c r="F224" s="68">
        <v>905</v>
      </c>
      <c r="G224" s="69">
        <v>5744</v>
      </c>
      <c r="H224" s="66" t="s">
        <v>7</v>
      </c>
      <c r="I224" s="66" t="s">
        <v>23</v>
      </c>
      <c r="J224" s="67" t="s">
        <v>372</v>
      </c>
      <c r="K224" s="66"/>
      <c r="L224" s="4" t="s">
        <v>109</v>
      </c>
      <c r="M224" s="65"/>
      <c r="N224" s="65" t="s">
        <v>151</v>
      </c>
      <c r="O224" s="65"/>
      <c r="P224" s="65"/>
      <c r="Q224" s="65"/>
      <c r="W224" s="5"/>
      <c r="X224" s="5"/>
      <c r="Y224" s="5"/>
      <c r="Z224" s="5"/>
    </row>
    <row r="225" spans="1:26" ht="27" x14ac:dyDescent="0.25">
      <c r="A225" s="4">
        <f t="shared" si="4"/>
        <v>208</v>
      </c>
      <c r="B225" s="40" t="s">
        <v>210</v>
      </c>
      <c r="C225" s="40">
        <v>385</v>
      </c>
      <c r="D225" s="55" t="s">
        <v>182</v>
      </c>
      <c r="E225" s="55" t="s">
        <v>182</v>
      </c>
      <c r="F225" s="55" t="s">
        <v>182</v>
      </c>
      <c r="G225" s="69">
        <v>1707</v>
      </c>
      <c r="H225" s="66" t="s">
        <v>3</v>
      </c>
      <c r="I225" s="66" t="s">
        <v>23</v>
      </c>
      <c r="J225" s="67" t="s">
        <v>182</v>
      </c>
      <c r="K225" s="66"/>
      <c r="L225" s="4" t="s">
        <v>109</v>
      </c>
      <c r="M225" s="65"/>
      <c r="N225" s="65" t="s">
        <v>151</v>
      </c>
      <c r="O225" s="65"/>
      <c r="P225" s="65"/>
      <c r="Q225" s="65"/>
      <c r="W225" s="5"/>
      <c r="X225" s="5"/>
      <c r="Y225" s="5"/>
      <c r="Z225" s="5"/>
    </row>
    <row r="226" spans="1:26" ht="27" x14ac:dyDescent="0.25">
      <c r="A226" s="4">
        <f t="shared" si="4"/>
        <v>209</v>
      </c>
      <c r="B226" s="40" t="s">
        <v>210</v>
      </c>
      <c r="C226" s="40" t="s">
        <v>182</v>
      </c>
      <c r="D226" s="55" t="s">
        <v>182</v>
      </c>
      <c r="E226" s="68">
        <v>440</v>
      </c>
      <c r="F226" s="68">
        <v>2068</v>
      </c>
      <c r="G226" s="69">
        <v>94</v>
      </c>
      <c r="H226" s="66" t="s">
        <v>5</v>
      </c>
      <c r="I226" s="66" t="s">
        <v>23</v>
      </c>
      <c r="J226" s="67" t="s">
        <v>170</v>
      </c>
      <c r="K226" s="66"/>
      <c r="L226" s="4" t="s">
        <v>109</v>
      </c>
      <c r="M226" s="65"/>
      <c r="N226" s="65" t="s">
        <v>151</v>
      </c>
      <c r="O226" s="65"/>
      <c r="P226" s="65"/>
      <c r="Q226" s="65"/>
      <c r="W226" s="5"/>
      <c r="X226" s="5"/>
      <c r="Y226" s="5"/>
      <c r="Z226" s="5"/>
    </row>
    <row r="227" spans="1:26" ht="27" x14ac:dyDescent="0.25">
      <c r="A227" s="4">
        <f t="shared" si="4"/>
        <v>210</v>
      </c>
      <c r="B227" s="40" t="s">
        <v>210</v>
      </c>
      <c r="C227" s="40">
        <v>387</v>
      </c>
      <c r="D227" s="55" t="s">
        <v>182</v>
      </c>
      <c r="E227" s="55" t="s">
        <v>182</v>
      </c>
      <c r="F227" s="55" t="s">
        <v>182</v>
      </c>
      <c r="G227" s="69">
        <v>745</v>
      </c>
      <c r="H227" s="66" t="s">
        <v>3</v>
      </c>
      <c r="I227" s="66" t="s">
        <v>23</v>
      </c>
      <c r="J227" s="67" t="s">
        <v>182</v>
      </c>
      <c r="K227" s="66"/>
      <c r="L227" s="4" t="s">
        <v>109</v>
      </c>
      <c r="M227" s="65"/>
      <c r="N227" s="65" t="s">
        <v>151</v>
      </c>
      <c r="O227" s="65"/>
      <c r="P227" s="65"/>
      <c r="Q227" s="65"/>
      <c r="W227" s="5"/>
      <c r="X227" s="5"/>
      <c r="Y227" s="5"/>
      <c r="Z227" s="5"/>
    </row>
    <row r="228" spans="1:26" ht="27" x14ac:dyDescent="0.25">
      <c r="A228" s="4">
        <f t="shared" si="4"/>
        <v>211</v>
      </c>
      <c r="B228" s="40" t="s">
        <v>210</v>
      </c>
      <c r="C228" s="40" t="s">
        <v>182</v>
      </c>
      <c r="D228" s="55" t="s">
        <v>182</v>
      </c>
      <c r="E228" s="68" t="s">
        <v>374</v>
      </c>
      <c r="F228" s="68">
        <v>905</v>
      </c>
      <c r="G228" s="69">
        <v>5744</v>
      </c>
      <c r="H228" s="66" t="s">
        <v>7</v>
      </c>
      <c r="I228" s="66" t="s">
        <v>23</v>
      </c>
      <c r="J228" s="67" t="s">
        <v>372</v>
      </c>
      <c r="K228" s="66"/>
      <c r="L228" s="4" t="s">
        <v>109</v>
      </c>
      <c r="M228" s="65"/>
      <c r="N228" s="65" t="s">
        <v>151</v>
      </c>
      <c r="O228" s="65"/>
      <c r="P228" s="65"/>
      <c r="Q228" s="65"/>
      <c r="W228" s="5"/>
      <c r="X228" s="5"/>
      <c r="Y228" s="5"/>
      <c r="Z228" s="5"/>
    </row>
    <row r="229" spans="1:26" ht="27" x14ac:dyDescent="0.25">
      <c r="A229" s="4">
        <f t="shared" si="4"/>
        <v>212</v>
      </c>
      <c r="B229" s="40" t="s">
        <v>210</v>
      </c>
      <c r="C229" s="40">
        <v>388</v>
      </c>
      <c r="D229" s="55" t="s">
        <v>182</v>
      </c>
      <c r="E229" s="55" t="s">
        <v>182</v>
      </c>
      <c r="F229" s="55" t="s">
        <v>182</v>
      </c>
      <c r="G229" s="69">
        <v>693</v>
      </c>
      <c r="H229" s="66" t="s">
        <v>3</v>
      </c>
      <c r="I229" s="66" t="s">
        <v>23</v>
      </c>
      <c r="J229" s="67" t="s">
        <v>182</v>
      </c>
      <c r="K229" s="66"/>
      <c r="L229" s="4" t="s">
        <v>109</v>
      </c>
      <c r="M229" s="65"/>
      <c r="N229" s="65" t="s">
        <v>151</v>
      </c>
      <c r="O229" s="65"/>
      <c r="P229" s="65"/>
      <c r="Q229" s="65"/>
      <c r="W229" s="5"/>
      <c r="X229" s="5"/>
      <c r="Y229" s="5"/>
      <c r="Z229" s="5"/>
    </row>
    <row r="230" spans="1:26" ht="27" x14ac:dyDescent="0.25">
      <c r="A230" s="4">
        <f t="shared" si="4"/>
        <v>213</v>
      </c>
      <c r="B230" s="40" t="s">
        <v>210</v>
      </c>
      <c r="C230" s="40" t="s">
        <v>182</v>
      </c>
      <c r="D230" s="55" t="s">
        <v>182</v>
      </c>
      <c r="E230" s="68" t="s">
        <v>374</v>
      </c>
      <c r="F230" s="68">
        <v>905</v>
      </c>
      <c r="G230" s="69">
        <v>5744</v>
      </c>
      <c r="H230" s="66" t="s">
        <v>7</v>
      </c>
      <c r="I230" s="66" t="s">
        <v>23</v>
      </c>
      <c r="J230" s="67" t="s">
        <v>372</v>
      </c>
      <c r="K230" s="66"/>
      <c r="L230" s="4" t="s">
        <v>109</v>
      </c>
      <c r="M230" s="65"/>
      <c r="N230" s="65" t="s">
        <v>151</v>
      </c>
      <c r="O230" s="65"/>
      <c r="P230" s="65"/>
      <c r="Q230" s="65"/>
      <c r="W230" s="5"/>
      <c r="X230" s="5"/>
      <c r="Y230" s="5"/>
      <c r="Z230" s="5"/>
    </row>
    <row r="231" spans="1:26" ht="27" x14ac:dyDescent="0.25">
      <c r="A231" s="4">
        <f t="shared" si="4"/>
        <v>214</v>
      </c>
      <c r="B231" s="40" t="s">
        <v>210</v>
      </c>
      <c r="C231" s="40">
        <v>389</v>
      </c>
      <c r="D231" s="55" t="s">
        <v>182</v>
      </c>
      <c r="E231" s="68" t="s">
        <v>182</v>
      </c>
      <c r="F231" s="68" t="s">
        <v>182</v>
      </c>
      <c r="G231" s="69">
        <v>1220</v>
      </c>
      <c r="H231" s="66" t="s">
        <v>3</v>
      </c>
      <c r="I231" s="66" t="s">
        <v>23</v>
      </c>
      <c r="J231" s="67" t="s">
        <v>182</v>
      </c>
      <c r="K231" s="66"/>
      <c r="L231" s="4" t="s">
        <v>109</v>
      </c>
      <c r="M231" s="65"/>
      <c r="N231" s="65" t="s">
        <v>151</v>
      </c>
      <c r="O231" s="65"/>
      <c r="P231" s="65"/>
      <c r="Q231" s="65"/>
      <c r="W231" s="5"/>
      <c r="X231" s="5"/>
      <c r="Y231" s="5"/>
      <c r="Z231" s="5"/>
    </row>
    <row r="232" spans="1:26" ht="40.5" x14ac:dyDescent="0.25">
      <c r="A232" s="4">
        <f t="shared" si="4"/>
        <v>215</v>
      </c>
      <c r="B232" s="40" t="s">
        <v>210</v>
      </c>
      <c r="C232" s="40" t="s">
        <v>182</v>
      </c>
      <c r="D232" s="55" t="s">
        <v>182</v>
      </c>
      <c r="E232" s="68" t="s">
        <v>375</v>
      </c>
      <c r="F232" s="68">
        <v>2377</v>
      </c>
      <c r="G232" s="69">
        <v>1329</v>
      </c>
      <c r="H232" s="66" t="s">
        <v>3</v>
      </c>
      <c r="I232" s="66" t="s">
        <v>23</v>
      </c>
      <c r="J232" s="67" t="s">
        <v>376</v>
      </c>
      <c r="K232" s="66"/>
      <c r="L232" s="4" t="s">
        <v>109</v>
      </c>
      <c r="M232" s="65"/>
      <c r="N232" s="65" t="s">
        <v>151</v>
      </c>
      <c r="O232" s="65"/>
      <c r="P232" s="65"/>
      <c r="Q232" s="65"/>
      <c r="W232" s="5"/>
      <c r="X232" s="5"/>
      <c r="Y232" s="5"/>
      <c r="Z232" s="5"/>
    </row>
    <row r="233" spans="1:26" ht="40.5" x14ac:dyDescent="0.25">
      <c r="A233" s="4">
        <f t="shared" si="4"/>
        <v>216</v>
      </c>
      <c r="B233" s="40" t="s">
        <v>210</v>
      </c>
      <c r="C233" s="40" t="s">
        <v>182</v>
      </c>
      <c r="D233" s="55" t="s">
        <v>182</v>
      </c>
      <c r="E233" s="68">
        <v>1178</v>
      </c>
      <c r="F233" s="68">
        <v>3430</v>
      </c>
      <c r="G233" s="69">
        <v>2342</v>
      </c>
      <c r="H233" s="66" t="s">
        <v>3</v>
      </c>
      <c r="I233" s="66" t="s">
        <v>23</v>
      </c>
      <c r="J233" s="67" t="s">
        <v>350</v>
      </c>
      <c r="K233" s="66"/>
      <c r="L233" s="4" t="s">
        <v>109</v>
      </c>
      <c r="M233" s="65"/>
      <c r="N233" s="65" t="s">
        <v>151</v>
      </c>
      <c r="O233" s="65"/>
      <c r="P233" s="65"/>
      <c r="Q233" s="65"/>
      <c r="W233" s="5"/>
      <c r="X233" s="5"/>
      <c r="Y233" s="5"/>
      <c r="Z233" s="5"/>
    </row>
    <row r="234" spans="1:26" ht="27" x14ac:dyDescent="0.25">
      <c r="A234" s="4">
        <f t="shared" si="4"/>
        <v>217</v>
      </c>
      <c r="B234" s="40" t="s">
        <v>210</v>
      </c>
      <c r="C234" s="40" t="s">
        <v>377</v>
      </c>
      <c r="D234" s="55" t="s">
        <v>182</v>
      </c>
      <c r="E234" s="68" t="s">
        <v>182</v>
      </c>
      <c r="F234" s="68" t="s">
        <v>182</v>
      </c>
      <c r="G234" s="69">
        <v>3191</v>
      </c>
      <c r="H234" s="66" t="s">
        <v>3</v>
      </c>
      <c r="I234" s="66" t="s">
        <v>23</v>
      </c>
      <c r="J234" s="67" t="s">
        <v>182</v>
      </c>
      <c r="K234" s="66"/>
      <c r="L234" s="4" t="s">
        <v>109</v>
      </c>
      <c r="M234" s="65"/>
      <c r="N234" s="65" t="s">
        <v>151</v>
      </c>
      <c r="O234" s="65"/>
      <c r="P234" s="65"/>
      <c r="Q234" s="65"/>
      <c r="W234" s="5"/>
      <c r="X234" s="5"/>
      <c r="Y234" s="5"/>
      <c r="Z234" s="5"/>
    </row>
    <row r="235" spans="1:26" ht="40.5" x14ac:dyDescent="0.25">
      <c r="A235" s="4">
        <f t="shared" si="4"/>
        <v>218</v>
      </c>
      <c r="B235" s="40" t="s">
        <v>210</v>
      </c>
      <c r="C235" s="40" t="s">
        <v>182</v>
      </c>
      <c r="D235" s="55" t="s">
        <v>182</v>
      </c>
      <c r="E235" s="68">
        <v>1178</v>
      </c>
      <c r="F235" s="68">
        <v>3430</v>
      </c>
      <c r="G235" s="69">
        <v>2342</v>
      </c>
      <c r="H235" s="66" t="s">
        <v>3</v>
      </c>
      <c r="I235" s="66" t="s">
        <v>23</v>
      </c>
      <c r="J235" s="67" t="s">
        <v>350</v>
      </c>
      <c r="K235" s="66"/>
      <c r="L235" s="4" t="s">
        <v>109</v>
      </c>
      <c r="M235" s="65"/>
      <c r="N235" s="65" t="s">
        <v>151</v>
      </c>
      <c r="O235" s="65"/>
      <c r="P235" s="65"/>
      <c r="Q235" s="65"/>
      <c r="W235" s="5"/>
      <c r="X235" s="5"/>
      <c r="Y235" s="5"/>
      <c r="Z235" s="5"/>
    </row>
    <row r="236" spans="1:26" ht="229.5" x14ac:dyDescent="0.25">
      <c r="A236" s="4">
        <f t="shared" si="4"/>
        <v>219</v>
      </c>
      <c r="B236" s="40" t="s">
        <v>210</v>
      </c>
      <c r="C236" s="40" t="s">
        <v>182</v>
      </c>
      <c r="D236" s="55" t="s">
        <v>182</v>
      </c>
      <c r="E236" s="68" t="s">
        <v>378</v>
      </c>
      <c r="F236" s="68">
        <v>3947</v>
      </c>
      <c r="G236" s="69">
        <v>8989</v>
      </c>
      <c r="H236" s="66" t="s">
        <v>3</v>
      </c>
      <c r="I236" s="66" t="s">
        <v>23</v>
      </c>
      <c r="J236" s="67" t="s">
        <v>379</v>
      </c>
      <c r="K236" s="66"/>
      <c r="L236" s="4" t="s">
        <v>109</v>
      </c>
      <c r="M236" s="65"/>
      <c r="N236" s="65" t="s">
        <v>151</v>
      </c>
      <c r="O236" s="65"/>
      <c r="P236" s="65"/>
      <c r="Q236" s="65"/>
      <c r="W236" s="5"/>
      <c r="X236" s="5"/>
      <c r="Y236" s="5"/>
      <c r="Z236" s="5"/>
    </row>
    <row r="237" spans="1:26" ht="27" x14ac:dyDescent="0.25">
      <c r="A237" s="4">
        <f t="shared" si="4"/>
        <v>220</v>
      </c>
      <c r="B237" s="40" t="s">
        <v>210</v>
      </c>
      <c r="C237" s="40">
        <v>392</v>
      </c>
      <c r="D237" s="55" t="s">
        <v>182</v>
      </c>
      <c r="E237" s="55" t="s">
        <v>182</v>
      </c>
      <c r="F237" s="55" t="s">
        <v>182</v>
      </c>
      <c r="G237" s="69">
        <v>1841</v>
      </c>
      <c r="H237" s="66" t="s">
        <v>3</v>
      </c>
      <c r="I237" s="66" t="s">
        <v>23</v>
      </c>
      <c r="J237" s="67" t="s">
        <v>182</v>
      </c>
      <c r="K237" s="66"/>
      <c r="L237" s="4" t="s">
        <v>109</v>
      </c>
      <c r="M237" s="65"/>
      <c r="N237" s="65" t="s">
        <v>151</v>
      </c>
      <c r="O237" s="65"/>
      <c r="P237" s="65"/>
      <c r="Q237" s="65"/>
      <c r="W237" s="5"/>
      <c r="X237" s="5"/>
      <c r="Y237" s="5"/>
      <c r="Z237" s="5"/>
    </row>
    <row r="238" spans="1:26" ht="27" x14ac:dyDescent="0.25">
      <c r="A238" s="4">
        <f t="shared" si="4"/>
        <v>221</v>
      </c>
      <c r="B238" s="40" t="s">
        <v>210</v>
      </c>
      <c r="C238" s="40" t="s">
        <v>380</v>
      </c>
      <c r="D238" s="55" t="s">
        <v>182</v>
      </c>
      <c r="E238" s="55" t="s">
        <v>182</v>
      </c>
      <c r="F238" s="55" t="s">
        <v>182</v>
      </c>
      <c r="G238" s="69">
        <v>3052</v>
      </c>
      <c r="H238" s="66" t="s">
        <v>7</v>
      </c>
      <c r="I238" s="66" t="s">
        <v>23</v>
      </c>
      <c r="J238" s="67" t="s">
        <v>182</v>
      </c>
      <c r="K238" s="66"/>
      <c r="L238" s="4" t="s">
        <v>109</v>
      </c>
      <c r="M238" s="65"/>
      <c r="N238" s="65" t="s">
        <v>151</v>
      </c>
      <c r="O238" s="65"/>
      <c r="P238" s="65"/>
      <c r="Q238" s="65"/>
      <c r="W238" s="5"/>
      <c r="X238" s="5"/>
      <c r="Y238" s="5"/>
      <c r="Z238" s="5"/>
    </row>
    <row r="239" spans="1:26" ht="27" x14ac:dyDescent="0.25">
      <c r="A239" s="4">
        <f t="shared" si="4"/>
        <v>222</v>
      </c>
      <c r="B239" s="40" t="s">
        <v>210</v>
      </c>
      <c r="C239" s="40" t="s">
        <v>182</v>
      </c>
      <c r="D239" s="55" t="s">
        <v>182</v>
      </c>
      <c r="E239" s="55" t="s">
        <v>374</v>
      </c>
      <c r="F239" s="55">
        <v>905</v>
      </c>
      <c r="G239" s="69">
        <v>5744</v>
      </c>
      <c r="H239" s="66" t="s">
        <v>7</v>
      </c>
      <c r="I239" s="66" t="s">
        <v>23</v>
      </c>
      <c r="J239" s="67" t="s">
        <v>372</v>
      </c>
      <c r="K239" s="66"/>
      <c r="L239" s="4" t="s">
        <v>109</v>
      </c>
      <c r="M239" s="65"/>
      <c r="N239" s="65" t="s">
        <v>151</v>
      </c>
      <c r="O239" s="65"/>
      <c r="P239" s="65"/>
      <c r="Q239" s="65"/>
      <c r="W239" s="5"/>
      <c r="X239" s="5"/>
      <c r="Y239" s="5"/>
      <c r="Z239" s="5"/>
    </row>
    <row r="240" spans="1:26" ht="27" x14ac:dyDescent="0.25">
      <c r="A240" s="4">
        <f t="shared" si="4"/>
        <v>223</v>
      </c>
      <c r="B240" s="40" t="s">
        <v>210</v>
      </c>
      <c r="C240" s="40" t="s">
        <v>182</v>
      </c>
      <c r="D240" s="55" t="s">
        <v>182</v>
      </c>
      <c r="E240" s="55">
        <v>1169</v>
      </c>
      <c r="F240" s="55">
        <v>2068</v>
      </c>
      <c r="G240" s="69">
        <v>2020</v>
      </c>
      <c r="H240" s="66" t="s">
        <v>7</v>
      </c>
      <c r="I240" s="66" t="s">
        <v>23</v>
      </c>
      <c r="J240" s="67" t="s">
        <v>170</v>
      </c>
      <c r="K240" s="66"/>
      <c r="L240" s="4" t="s">
        <v>109</v>
      </c>
      <c r="M240" s="65"/>
      <c r="N240" s="65" t="s">
        <v>151</v>
      </c>
      <c r="O240" s="65"/>
      <c r="P240" s="65"/>
      <c r="Q240" s="65"/>
      <c r="W240" s="5"/>
      <c r="X240" s="5"/>
      <c r="Y240" s="5"/>
      <c r="Z240" s="5"/>
    </row>
    <row r="241" spans="1:26" ht="27" x14ac:dyDescent="0.25">
      <c r="A241" s="4">
        <f t="shared" si="4"/>
        <v>224</v>
      </c>
      <c r="B241" s="40" t="s">
        <v>210</v>
      </c>
      <c r="C241" s="40" t="s">
        <v>182</v>
      </c>
      <c r="D241" s="55" t="s">
        <v>182</v>
      </c>
      <c r="E241" s="55" t="s">
        <v>382</v>
      </c>
      <c r="F241" s="55">
        <v>905</v>
      </c>
      <c r="G241" s="69">
        <v>162</v>
      </c>
      <c r="H241" s="66" t="s">
        <v>7</v>
      </c>
      <c r="I241" s="66" t="s">
        <v>23</v>
      </c>
      <c r="J241" s="67" t="s">
        <v>372</v>
      </c>
      <c r="K241" s="66"/>
      <c r="L241" s="4" t="s">
        <v>109</v>
      </c>
      <c r="M241" s="65"/>
      <c r="N241" s="65" t="s">
        <v>151</v>
      </c>
      <c r="O241" s="65"/>
      <c r="P241" s="65"/>
      <c r="Q241" s="65"/>
      <c r="W241" s="5"/>
      <c r="X241" s="5"/>
      <c r="Y241" s="5"/>
      <c r="Z241" s="5"/>
    </row>
    <row r="242" spans="1:26" ht="27" x14ac:dyDescent="0.25">
      <c r="A242" s="4">
        <f t="shared" si="4"/>
        <v>225</v>
      </c>
      <c r="B242" s="40" t="s">
        <v>210</v>
      </c>
      <c r="C242" s="40" t="s">
        <v>381</v>
      </c>
      <c r="D242" s="55">
        <v>905</v>
      </c>
      <c r="E242" s="55" t="s">
        <v>182</v>
      </c>
      <c r="F242" s="55" t="s">
        <v>182</v>
      </c>
      <c r="G242" s="69">
        <v>9</v>
      </c>
      <c r="H242" s="66" t="s">
        <v>7</v>
      </c>
      <c r="I242" s="66" t="s">
        <v>23</v>
      </c>
      <c r="J242" s="67" t="s">
        <v>372</v>
      </c>
      <c r="K242" s="66"/>
      <c r="L242" s="4" t="s">
        <v>109</v>
      </c>
      <c r="M242" s="65"/>
      <c r="N242" s="65" t="s">
        <v>151</v>
      </c>
      <c r="O242" s="65"/>
      <c r="P242" s="65"/>
      <c r="Q242" s="65"/>
      <c r="W242" s="5"/>
      <c r="X242" s="5"/>
      <c r="Y242" s="5"/>
      <c r="Z242" s="5"/>
    </row>
    <row r="243" spans="1:26" ht="27" x14ac:dyDescent="0.25">
      <c r="A243" s="4">
        <f t="shared" si="4"/>
        <v>226</v>
      </c>
      <c r="B243" s="40" t="s">
        <v>210</v>
      </c>
      <c r="C243" s="40">
        <v>393</v>
      </c>
      <c r="D243" s="55" t="s">
        <v>182</v>
      </c>
      <c r="E243" s="55" t="s">
        <v>182</v>
      </c>
      <c r="F243" s="55" t="s">
        <v>182</v>
      </c>
      <c r="G243" s="69">
        <v>707</v>
      </c>
      <c r="H243" s="66" t="s">
        <v>3</v>
      </c>
      <c r="I243" s="66" t="s">
        <v>23</v>
      </c>
      <c r="J243" s="67" t="s">
        <v>182</v>
      </c>
      <c r="K243" s="66"/>
      <c r="L243" s="4" t="s">
        <v>109</v>
      </c>
      <c r="M243" s="65"/>
      <c r="N243" s="65" t="s">
        <v>151</v>
      </c>
      <c r="O243" s="65"/>
      <c r="P243" s="65"/>
      <c r="Q243" s="65"/>
      <c r="W243" s="5"/>
      <c r="X243" s="5"/>
      <c r="Y243" s="5"/>
      <c r="Z243" s="5"/>
    </row>
    <row r="244" spans="1:26" ht="27" x14ac:dyDescent="0.25">
      <c r="A244" s="4">
        <f t="shared" si="4"/>
        <v>227</v>
      </c>
      <c r="B244" s="40" t="s">
        <v>210</v>
      </c>
      <c r="C244" s="40">
        <v>394</v>
      </c>
      <c r="D244" s="55" t="s">
        <v>182</v>
      </c>
      <c r="E244" s="55" t="s">
        <v>182</v>
      </c>
      <c r="F244" s="55" t="s">
        <v>182</v>
      </c>
      <c r="G244" s="69">
        <v>1246</v>
      </c>
      <c r="H244" s="66" t="s">
        <v>3</v>
      </c>
      <c r="I244" s="66" t="s">
        <v>23</v>
      </c>
      <c r="J244" s="67" t="s">
        <v>182</v>
      </c>
      <c r="K244" s="66"/>
      <c r="L244" s="4" t="s">
        <v>109</v>
      </c>
      <c r="M244" s="65"/>
      <c r="N244" s="65" t="s">
        <v>151</v>
      </c>
      <c r="O244" s="65"/>
      <c r="P244" s="65"/>
      <c r="Q244" s="65"/>
      <c r="W244" s="5"/>
      <c r="X244" s="5"/>
      <c r="Y244" s="5"/>
      <c r="Z244" s="5"/>
    </row>
    <row r="245" spans="1:26" ht="27" x14ac:dyDescent="0.25">
      <c r="A245" s="4">
        <f t="shared" si="4"/>
        <v>228</v>
      </c>
      <c r="B245" s="40" t="s">
        <v>210</v>
      </c>
      <c r="C245" s="40">
        <v>395</v>
      </c>
      <c r="D245" s="55" t="s">
        <v>182</v>
      </c>
      <c r="E245" s="68" t="s">
        <v>182</v>
      </c>
      <c r="F245" s="68" t="s">
        <v>182</v>
      </c>
      <c r="G245" s="69">
        <v>3539</v>
      </c>
      <c r="H245" s="66" t="s">
        <v>3</v>
      </c>
      <c r="I245" s="66" t="s">
        <v>23</v>
      </c>
      <c r="J245" s="67" t="s">
        <v>182</v>
      </c>
      <c r="K245" s="66"/>
      <c r="L245" s="4" t="s">
        <v>109</v>
      </c>
      <c r="M245" s="65"/>
      <c r="N245" s="65" t="s">
        <v>151</v>
      </c>
      <c r="O245" s="65"/>
      <c r="P245" s="65"/>
      <c r="Q245" s="65"/>
      <c r="W245" s="5"/>
      <c r="X245" s="5"/>
      <c r="Y245" s="5"/>
      <c r="Z245" s="5"/>
    </row>
    <row r="246" spans="1:26" ht="229.5" x14ac:dyDescent="0.25">
      <c r="A246" s="4">
        <f t="shared" si="4"/>
        <v>229</v>
      </c>
      <c r="B246" s="40" t="s">
        <v>210</v>
      </c>
      <c r="C246" s="40" t="s">
        <v>182</v>
      </c>
      <c r="D246" s="55" t="s">
        <v>182</v>
      </c>
      <c r="E246" s="68" t="s">
        <v>378</v>
      </c>
      <c r="F246" s="68">
        <v>3947</v>
      </c>
      <c r="G246" s="69">
        <v>8989</v>
      </c>
      <c r="H246" s="66" t="s">
        <v>3</v>
      </c>
      <c r="I246" s="66" t="s">
        <v>23</v>
      </c>
      <c r="J246" s="67" t="s">
        <v>379</v>
      </c>
      <c r="K246" s="66"/>
      <c r="L246" s="4" t="s">
        <v>109</v>
      </c>
      <c r="M246" s="65"/>
      <c r="N246" s="65" t="s">
        <v>151</v>
      </c>
      <c r="O246" s="65"/>
      <c r="P246" s="65"/>
      <c r="Q246" s="65"/>
      <c r="W246" s="5"/>
      <c r="X246" s="5"/>
      <c r="Y246" s="5"/>
      <c r="Z246" s="5"/>
    </row>
    <row r="247" spans="1:26" ht="27" x14ac:dyDescent="0.25">
      <c r="A247" s="4">
        <f t="shared" si="4"/>
        <v>230</v>
      </c>
      <c r="B247" s="40" t="s">
        <v>210</v>
      </c>
      <c r="C247" s="40" t="s">
        <v>182</v>
      </c>
      <c r="D247" s="55" t="s">
        <v>182</v>
      </c>
      <c r="E247" s="68" t="s">
        <v>374</v>
      </c>
      <c r="F247" s="55">
        <v>905</v>
      </c>
      <c r="G247" s="69">
        <v>5744</v>
      </c>
      <c r="H247" s="66" t="s">
        <v>7</v>
      </c>
      <c r="I247" s="66" t="s">
        <v>23</v>
      </c>
      <c r="J247" s="67" t="s">
        <v>372</v>
      </c>
      <c r="K247" s="66"/>
      <c r="L247" s="4" t="s">
        <v>109</v>
      </c>
      <c r="M247" s="65"/>
      <c r="N247" s="65" t="s">
        <v>151</v>
      </c>
      <c r="O247" s="65"/>
      <c r="P247" s="65"/>
      <c r="Q247" s="65"/>
      <c r="W247" s="5"/>
      <c r="X247" s="5"/>
      <c r="Y247" s="5"/>
      <c r="Z247" s="5"/>
    </row>
    <row r="248" spans="1:26" ht="27" x14ac:dyDescent="0.25">
      <c r="A248" s="4">
        <f t="shared" si="4"/>
        <v>231</v>
      </c>
      <c r="B248" s="40" t="s">
        <v>210</v>
      </c>
      <c r="C248" s="40">
        <v>396</v>
      </c>
      <c r="D248" s="55" t="s">
        <v>182</v>
      </c>
      <c r="E248" s="68" t="s">
        <v>182</v>
      </c>
      <c r="F248" s="68" t="s">
        <v>182</v>
      </c>
      <c r="G248" s="69">
        <v>2066</v>
      </c>
      <c r="H248" s="66" t="s">
        <v>3</v>
      </c>
      <c r="I248" s="66" t="s">
        <v>23</v>
      </c>
      <c r="J248" s="67" t="s">
        <v>182</v>
      </c>
      <c r="K248" s="66"/>
      <c r="L248" s="65" t="s">
        <v>109</v>
      </c>
      <c r="M248" s="65"/>
      <c r="N248" s="65" t="s">
        <v>151</v>
      </c>
      <c r="O248" s="65"/>
      <c r="P248" s="65"/>
      <c r="Q248" s="65"/>
      <c r="W248" s="5"/>
      <c r="X248" s="5"/>
      <c r="Y248" s="5"/>
      <c r="Z248" s="5"/>
    </row>
    <row r="249" spans="1:26" ht="27" x14ac:dyDescent="0.25">
      <c r="A249" s="4">
        <f t="shared" si="4"/>
        <v>232</v>
      </c>
      <c r="B249" s="40" t="s">
        <v>210</v>
      </c>
      <c r="C249" s="40" t="s">
        <v>182</v>
      </c>
      <c r="D249" s="55" t="s">
        <v>182</v>
      </c>
      <c r="E249" s="68" t="s">
        <v>374</v>
      </c>
      <c r="F249" s="55">
        <v>905</v>
      </c>
      <c r="G249" s="69">
        <v>5744</v>
      </c>
      <c r="H249" s="66" t="s">
        <v>7</v>
      </c>
      <c r="I249" s="66" t="s">
        <v>23</v>
      </c>
      <c r="J249" s="67" t="s">
        <v>372</v>
      </c>
      <c r="K249" s="66"/>
      <c r="L249" s="4" t="s">
        <v>109</v>
      </c>
      <c r="M249" s="65"/>
      <c r="N249" s="65" t="s">
        <v>151</v>
      </c>
      <c r="O249" s="65"/>
      <c r="P249" s="65"/>
      <c r="Q249" s="65"/>
      <c r="W249" s="5"/>
      <c r="X249" s="5"/>
      <c r="Y249" s="5"/>
      <c r="Z249" s="5"/>
    </row>
    <row r="250" spans="1:26" ht="27" x14ac:dyDescent="0.25">
      <c r="A250" s="4">
        <f t="shared" si="4"/>
        <v>233</v>
      </c>
      <c r="B250" s="40" t="s">
        <v>210</v>
      </c>
      <c r="C250" s="40">
        <v>397</v>
      </c>
      <c r="D250" s="55" t="s">
        <v>182</v>
      </c>
      <c r="E250" s="55" t="s">
        <v>182</v>
      </c>
      <c r="F250" s="55" t="s">
        <v>182</v>
      </c>
      <c r="G250" s="69">
        <v>2461</v>
      </c>
      <c r="H250" s="66" t="s">
        <v>3</v>
      </c>
      <c r="I250" s="66" t="s">
        <v>23</v>
      </c>
      <c r="J250" s="67" t="s">
        <v>182</v>
      </c>
      <c r="K250" s="66"/>
      <c r="L250" s="4" t="s">
        <v>109</v>
      </c>
      <c r="M250" s="65"/>
      <c r="N250" s="65" t="s">
        <v>151</v>
      </c>
      <c r="O250" s="65"/>
      <c r="P250" s="65"/>
      <c r="Q250" s="65"/>
      <c r="W250" s="5"/>
      <c r="X250" s="5"/>
      <c r="Y250" s="5"/>
      <c r="Z250" s="5"/>
    </row>
    <row r="251" spans="1:26" ht="27" x14ac:dyDescent="0.25">
      <c r="A251" s="4">
        <f t="shared" si="4"/>
        <v>234</v>
      </c>
      <c r="B251" s="40" t="s">
        <v>210</v>
      </c>
      <c r="C251" s="40" t="s">
        <v>182</v>
      </c>
      <c r="D251" s="55" t="s">
        <v>182</v>
      </c>
      <c r="E251" s="68" t="s">
        <v>374</v>
      </c>
      <c r="F251" s="55">
        <v>905</v>
      </c>
      <c r="G251" s="69">
        <v>5744</v>
      </c>
      <c r="H251" s="66" t="s">
        <v>7</v>
      </c>
      <c r="I251" s="66" t="s">
        <v>23</v>
      </c>
      <c r="J251" s="67" t="s">
        <v>372</v>
      </c>
      <c r="K251" s="66"/>
      <c r="L251" s="4" t="s">
        <v>109</v>
      </c>
      <c r="M251" s="65"/>
      <c r="N251" s="65" t="s">
        <v>151</v>
      </c>
      <c r="O251" s="65"/>
      <c r="P251" s="65"/>
      <c r="Q251" s="65"/>
      <c r="W251" s="5"/>
      <c r="X251" s="5"/>
      <c r="Y251" s="5"/>
      <c r="Z251" s="5"/>
    </row>
    <row r="252" spans="1:26" ht="27" x14ac:dyDescent="0.25">
      <c r="A252" s="4">
        <f t="shared" si="4"/>
        <v>235</v>
      </c>
      <c r="B252" s="40" t="s">
        <v>210</v>
      </c>
      <c r="C252" s="40">
        <v>398</v>
      </c>
      <c r="D252" s="55" t="s">
        <v>182</v>
      </c>
      <c r="E252" s="55" t="s">
        <v>182</v>
      </c>
      <c r="F252" s="55" t="s">
        <v>182</v>
      </c>
      <c r="G252" s="69">
        <v>4020</v>
      </c>
      <c r="H252" s="66" t="s">
        <v>3</v>
      </c>
      <c r="I252" s="66" t="s">
        <v>23</v>
      </c>
      <c r="J252" s="67" t="s">
        <v>182</v>
      </c>
      <c r="K252" s="66"/>
      <c r="L252" s="4" t="s">
        <v>109</v>
      </c>
      <c r="M252" s="65"/>
      <c r="N252" s="65" t="s">
        <v>151</v>
      </c>
      <c r="O252" s="65"/>
      <c r="P252" s="65"/>
      <c r="Q252" s="65"/>
      <c r="W252" s="5"/>
      <c r="X252" s="5"/>
      <c r="Y252" s="5"/>
      <c r="Z252" s="5"/>
    </row>
    <row r="253" spans="1:26" ht="27" x14ac:dyDescent="0.25">
      <c r="A253" s="4">
        <f t="shared" si="4"/>
        <v>236</v>
      </c>
      <c r="B253" s="40" t="s">
        <v>210</v>
      </c>
      <c r="C253" s="40" t="s">
        <v>383</v>
      </c>
      <c r="D253" s="55">
        <v>905</v>
      </c>
      <c r="E253" s="55" t="s">
        <v>182</v>
      </c>
      <c r="F253" s="55" t="s">
        <v>182</v>
      </c>
      <c r="G253" s="69">
        <v>224</v>
      </c>
      <c r="H253" s="66" t="s">
        <v>7</v>
      </c>
      <c r="I253" s="66" t="s">
        <v>22</v>
      </c>
      <c r="J253" s="67" t="s">
        <v>372</v>
      </c>
      <c r="K253" s="66">
        <v>36.32</v>
      </c>
      <c r="L253" s="65" t="s">
        <v>109</v>
      </c>
      <c r="M253" s="4" t="s">
        <v>50</v>
      </c>
      <c r="N253" s="4" t="s">
        <v>4</v>
      </c>
      <c r="O253" s="65"/>
      <c r="P253" s="65"/>
      <c r="Q253" s="65"/>
      <c r="W253" s="5"/>
      <c r="X253" s="5"/>
      <c r="Y253" s="5"/>
      <c r="Z253" s="5"/>
    </row>
    <row r="254" spans="1:26" ht="27" x14ac:dyDescent="0.25">
      <c r="A254" s="4">
        <f t="shared" si="4"/>
        <v>237</v>
      </c>
      <c r="B254" s="40" t="s">
        <v>210</v>
      </c>
      <c r="C254" s="40">
        <v>517</v>
      </c>
      <c r="D254" s="55">
        <v>905</v>
      </c>
      <c r="E254" s="55" t="s">
        <v>182</v>
      </c>
      <c r="F254" s="55" t="s">
        <v>182</v>
      </c>
      <c r="G254" s="69">
        <v>589</v>
      </c>
      <c r="H254" s="66" t="s">
        <v>7</v>
      </c>
      <c r="I254" s="66" t="s">
        <v>22</v>
      </c>
      <c r="J254" s="67" t="s">
        <v>372</v>
      </c>
      <c r="K254" s="66">
        <v>6.72</v>
      </c>
      <c r="L254" s="65" t="s">
        <v>109</v>
      </c>
      <c r="M254" s="4" t="s">
        <v>50</v>
      </c>
      <c r="N254" s="4" t="s">
        <v>4</v>
      </c>
      <c r="O254" s="65"/>
      <c r="P254" s="65"/>
      <c r="Q254" s="65"/>
      <c r="W254" s="5"/>
      <c r="X254" s="5"/>
      <c r="Y254" s="5"/>
      <c r="Z254" s="5"/>
    </row>
    <row r="255" spans="1:26" ht="27" x14ac:dyDescent="0.25">
      <c r="A255" s="4">
        <f t="shared" ref="A255:A318" si="5">A254+1</f>
        <v>238</v>
      </c>
      <c r="B255" s="40" t="s">
        <v>210</v>
      </c>
      <c r="C255" s="40" t="s">
        <v>384</v>
      </c>
      <c r="D255" s="55">
        <v>905</v>
      </c>
      <c r="E255" s="55" t="s">
        <v>182</v>
      </c>
      <c r="F255" s="55" t="s">
        <v>182</v>
      </c>
      <c r="G255" s="69">
        <v>155</v>
      </c>
      <c r="H255" s="66" t="s">
        <v>7</v>
      </c>
      <c r="I255" s="66" t="s">
        <v>22</v>
      </c>
      <c r="J255" s="67" t="s">
        <v>372</v>
      </c>
      <c r="K255" s="66">
        <v>41.9</v>
      </c>
      <c r="L255" s="65" t="s">
        <v>109</v>
      </c>
      <c r="M255" s="4" t="s">
        <v>50</v>
      </c>
      <c r="N255" s="4" t="s">
        <v>4</v>
      </c>
      <c r="O255" s="65"/>
      <c r="P255" s="65"/>
      <c r="Q255" s="65"/>
      <c r="W255" s="5"/>
      <c r="X255" s="5"/>
      <c r="Y255" s="5"/>
      <c r="Z255" s="5"/>
    </row>
    <row r="256" spans="1:26" ht="13.5" x14ac:dyDescent="0.25">
      <c r="A256" s="4">
        <f t="shared" si="5"/>
        <v>239</v>
      </c>
      <c r="B256" s="40" t="s">
        <v>210</v>
      </c>
      <c r="C256" s="40" t="s">
        <v>385</v>
      </c>
      <c r="D256" s="55" t="s">
        <v>182</v>
      </c>
      <c r="E256" s="68" t="s">
        <v>182</v>
      </c>
      <c r="F256" s="68" t="s">
        <v>182</v>
      </c>
      <c r="G256" s="69">
        <v>727</v>
      </c>
      <c r="H256" s="66" t="s">
        <v>7</v>
      </c>
      <c r="I256" s="66" t="s">
        <v>22</v>
      </c>
      <c r="J256" s="67" t="s">
        <v>182</v>
      </c>
      <c r="K256" s="66"/>
      <c r="L256" s="65" t="s">
        <v>109</v>
      </c>
      <c r="M256" s="65"/>
      <c r="N256" s="65"/>
      <c r="O256" s="65"/>
      <c r="P256" s="65"/>
      <c r="Q256" s="65"/>
      <c r="W256" s="5"/>
      <c r="X256" s="5"/>
      <c r="Y256" s="5"/>
      <c r="Z256" s="5"/>
    </row>
    <row r="257" spans="1:26" ht="13.5" x14ac:dyDescent="0.25">
      <c r="A257" s="4">
        <f t="shared" si="5"/>
        <v>240</v>
      </c>
      <c r="B257" s="40" t="s">
        <v>210</v>
      </c>
      <c r="C257" s="40" t="s">
        <v>387</v>
      </c>
      <c r="D257" s="55" t="s">
        <v>182</v>
      </c>
      <c r="E257" s="68" t="s">
        <v>182</v>
      </c>
      <c r="F257" s="68" t="s">
        <v>182</v>
      </c>
      <c r="G257" s="69">
        <v>4514</v>
      </c>
      <c r="H257" s="66" t="s">
        <v>7</v>
      </c>
      <c r="I257" s="66" t="s">
        <v>22</v>
      </c>
      <c r="J257" s="67" t="s">
        <v>182</v>
      </c>
      <c r="K257" s="66"/>
      <c r="L257" s="65" t="s">
        <v>109</v>
      </c>
      <c r="M257" s="65"/>
      <c r="N257" s="65"/>
      <c r="O257" s="65"/>
      <c r="P257" s="65"/>
      <c r="Q257" s="65"/>
      <c r="W257" s="5"/>
      <c r="X257" s="5"/>
      <c r="Y257" s="5"/>
      <c r="Z257" s="5"/>
    </row>
    <row r="258" spans="1:26" ht="27" x14ac:dyDescent="0.25">
      <c r="A258" s="4">
        <f t="shared" si="5"/>
        <v>241</v>
      </c>
      <c r="B258" s="40" t="s">
        <v>210</v>
      </c>
      <c r="C258" s="40" t="s">
        <v>182</v>
      </c>
      <c r="D258" s="55" t="s">
        <v>182</v>
      </c>
      <c r="E258" s="68" t="s">
        <v>386</v>
      </c>
      <c r="F258" s="68">
        <v>905</v>
      </c>
      <c r="G258" s="69">
        <v>2578</v>
      </c>
      <c r="H258" s="66" t="s">
        <v>7</v>
      </c>
      <c r="I258" s="66" t="s">
        <v>22</v>
      </c>
      <c r="J258" s="67" t="s">
        <v>372</v>
      </c>
      <c r="K258" s="66">
        <v>72.400000000000006</v>
      </c>
      <c r="L258" s="65" t="s">
        <v>109</v>
      </c>
      <c r="M258" s="4" t="s">
        <v>50</v>
      </c>
      <c r="N258" s="4" t="s">
        <v>4</v>
      </c>
      <c r="O258" s="65"/>
      <c r="P258" s="65"/>
      <c r="Q258" s="65"/>
      <c r="W258" s="5"/>
      <c r="X258" s="5"/>
      <c r="Y258" s="5"/>
      <c r="Z258" s="5"/>
    </row>
    <row r="259" spans="1:26" ht="27" x14ac:dyDescent="0.25">
      <c r="A259" s="4">
        <f t="shared" si="5"/>
        <v>242</v>
      </c>
      <c r="B259" s="40" t="s">
        <v>210</v>
      </c>
      <c r="C259" s="40" t="s">
        <v>182</v>
      </c>
      <c r="D259" s="55" t="s">
        <v>182</v>
      </c>
      <c r="E259" s="68" t="s">
        <v>390</v>
      </c>
      <c r="F259" s="68">
        <v>905</v>
      </c>
      <c r="G259" s="69">
        <v>39140</v>
      </c>
      <c r="H259" s="66" t="s">
        <v>7</v>
      </c>
      <c r="I259" s="66" t="s">
        <v>22</v>
      </c>
      <c r="J259" s="67" t="s">
        <v>372</v>
      </c>
      <c r="K259" s="66">
        <f>51.14+191</f>
        <v>242.14</v>
      </c>
      <c r="L259" s="65" t="s">
        <v>109</v>
      </c>
      <c r="M259" s="4" t="s">
        <v>50</v>
      </c>
      <c r="N259" s="4" t="s">
        <v>4</v>
      </c>
      <c r="O259" s="65"/>
      <c r="P259" s="65"/>
      <c r="Q259" s="65"/>
      <c r="W259" s="5"/>
      <c r="X259" s="5"/>
      <c r="Y259" s="5"/>
      <c r="Z259" s="5"/>
    </row>
    <row r="260" spans="1:26" ht="27" x14ac:dyDescent="0.25">
      <c r="A260" s="4">
        <f t="shared" si="5"/>
        <v>243</v>
      </c>
      <c r="B260" s="40" t="s">
        <v>210</v>
      </c>
      <c r="C260" s="40" t="s">
        <v>182</v>
      </c>
      <c r="D260" s="55" t="s">
        <v>182</v>
      </c>
      <c r="E260" s="68" t="s">
        <v>392</v>
      </c>
      <c r="F260" s="68">
        <v>19991</v>
      </c>
      <c r="G260" s="69">
        <v>1613</v>
      </c>
      <c r="H260" s="66" t="s">
        <v>3</v>
      </c>
      <c r="I260" s="66" t="s">
        <v>22</v>
      </c>
      <c r="J260" s="67" t="s">
        <v>281</v>
      </c>
      <c r="K260" s="66">
        <f>38.7+0.5</f>
        <v>39.200000000000003</v>
      </c>
      <c r="L260" s="65" t="s">
        <v>109</v>
      </c>
      <c r="M260" s="4" t="s">
        <v>50</v>
      </c>
      <c r="N260" s="4" t="s">
        <v>4</v>
      </c>
      <c r="O260" s="65"/>
      <c r="P260" s="65"/>
      <c r="Q260" s="65"/>
      <c r="W260" s="5"/>
      <c r="X260" s="5"/>
      <c r="Y260" s="5"/>
      <c r="Z260" s="5"/>
    </row>
    <row r="261" spans="1:26" ht="13.5" x14ac:dyDescent="0.25">
      <c r="A261" s="4">
        <f t="shared" si="5"/>
        <v>244</v>
      </c>
      <c r="B261" s="40" t="s">
        <v>210</v>
      </c>
      <c r="C261" s="40" t="s">
        <v>388</v>
      </c>
      <c r="D261" s="55" t="s">
        <v>182</v>
      </c>
      <c r="E261" s="68" t="s">
        <v>182</v>
      </c>
      <c r="F261" s="68" t="s">
        <v>182</v>
      </c>
      <c r="G261" s="69">
        <v>793</v>
      </c>
      <c r="H261" s="66" t="s">
        <v>7</v>
      </c>
      <c r="I261" s="66" t="s">
        <v>22</v>
      </c>
      <c r="J261" s="67" t="s">
        <v>182</v>
      </c>
      <c r="K261" s="66"/>
      <c r="L261" s="65" t="s">
        <v>109</v>
      </c>
      <c r="M261" s="65"/>
      <c r="N261" s="65"/>
      <c r="O261" s="65"/>
      <c r="P261" s="65"/>
      <c r="Q261" s="65"/>
      <c r="W261" s="5"/>
      <c r="X261" s="5"/>
      <c r="Y261" s="5"/>
      <c r="Z261" s="5"/>
    </row>
    <row r="262" spans="1:26" ht="27" x14ac:dyDescent="0.25">
      <c r="A262" s="4">
        <f t="shared" si="5"/>
        <v>245</v>
      </c>
      <c r="B262" s="40" t="s">
        <v>210</v>
      </c>
      <c r="C262" s="40" t="s">
        <v>182</v>
      </c>
      <c r="D262" s="55" t="s">
        <v>182</v>
      </c>
      <c r="E262" s="68" t="s">
        <v>386</v>
      </c>
      <c r="F262" s="68">
        <v>905</v>
      </c>
      <c r="G262" s="69">
        <v>2578</v>
      </c>
      <c r="H262" s="66" t="s">
        <v>7</v>
      </c>
      <c r="I262" s="66" t="s">
        <v>22</v>
      </c>
      <c r="J262" s="67" t="s">
        <v>372</v>
      </c>
      <c r="K262" s="66" t="s">
        <v>182</v>
      </c>
      <c r="L262" s="65" t="s">
        <v>109</v>
      </c>
      <c r="M262" s="4" t="s">
        <v>50</v>
      </c>
      <c r="N262" s="4" t="s">
        <v>4</v>
      </c>
      <c r="O262" s="65"/>
      <c r="P262" s="65"/>
      <c r="Q262" s="65"/>
      <c r="W262" s="5"/>
      <c r="X262" s="5"/>
      <c r="Y262" s="5"/>
      <c r="Z262" s="5"/>
    </row>
    <row r="263" spans="1:26" ht="27" x14ac:dyDescent="0.25">
      <c r="A263" s="4">
        <f t="shared" si="5"/>
        <v>246</v>
      </c>
      <c r="B263" s="40" t="s">
        <v>210</v>
      </c>
      <c r="C263" s="40" t="s">
        <v>182</v>
      </c>
      <c r="D263" s="55" t="s">
        <v>182</v>
      </c>
      <c r="E263" s="68" t="s">
        <v>389</v>
      </c>
      <c r="F263" s="68">
        <v>905</v>
      </c>
      <c r="G263" s="69">
        <v>438</v>
      </c>
      <c r="H263" s="66" t="s">
        <v>9</v>
      </c>
      <c r="I263" s="66" t="s">
        <v>23</v>
      </c>
      <c r="J263" s="67" t="s">
        <v>372</v>
      </c>
      <c r="K263" s="66"/>
      <c r="L263" s="65" t="s">
        <v>109</v>
      </c>
      <c r="M263" s="65"/>
      <c r="N263" s="65" t="s">
        <v>151</v>
      </c>
      <c r="O263" s="65"/>
      <c r="P263" s="65"/>
      <c r="Q263" s="65"/>
      <c r="W263" s="5"/>
      <c r="X263" s="5"/>
      <c r="Y263" s="5"/>
      <c r="Z263" s="5"/>
    </row>
    <row r="264" spans="1:26" ht="27" x14ac:dyDescent="0.25">
      <c r="A264" s="4">
        <f t="shared" si="5"/>
        <v>247</v>
      </c>
      <c r="B264" s="40" t="s">
        <v>210</v>
      </c>
      <c r="C264" s="40" t="s">
        <v>182</v>
      </c>
      <c r="D264" s="55" t="s">
        <v>182</v>
      </c>
      <c r="E264" s="68" t="s">
        <v>390</v>
      </c>
      <c r="F264" s="68">
        <v>905</v>
      </c>
      <c r="G264" s="69">
        <v>39140</v>
      </c>
      <c r="H264" s="66" t="s">
        <v>7</v>
      </c>
      <c r="I264" s="66" t="s">
        <v>22</v>
      </c>
      <c r="J264" s="67" t="s">
        <v>372</v>
      </c>
      <c r="K264" s="66" t="s">
        <v>182</v>
      </c>
      <c r="L264" s="65" t="s">
        <v>109</v>
      </c>
      <c r="M264" s="4" t="s">
        <v>50</v>
      </c>
      <c r="N264" s="4" t="s">
        <v>4</v>
      </c>
      <c r="O264" s="65"/>
      <c r="P264" s="65"/>
      <c r="Q264" s="65"/>
      <c r="W264" s="5"/>
      <c r="X264" s="5"/>
      <c r="Y264" s="5"/>
      <c r="Z264" s="5"/>
    </row>
    <row r="265" spans="1:26" ht="13.5" x14ac:dyDescent="0.25">
      <c r="A265" s="4">
        <f t="shared" si="5"/>
        <v>248</v>
      </c>
      <c r="B265" s="40" t="s">
        <v>210</v>
      </c>
      <c r="C265" s="40" t="s">
        <v>391</v>
      </c>
      <c r="D265" s="55" t="s">
        <v>182</v>
      </c>
      <c r="E265" s="68" t="s">
        <v>182</v>
      </c>
      <c r="F265" s="68" t="s">
        <v>182</v>
      </c>
      <c r="G265" s="69">
        <v>2119</v>
      </c>
      <c r="H265" s="66" t="s">
        <v>7</v>
      </c>
      <c r="I265" s="66" t="s">
        <v>22</v>
      </c>
      <c r="J265" s="67" t="s">
        <v>182</v>
      </c>
      <c r="K265" s="66"/>
      <c r="L265" s="65" t="s">
        <v>109</v>
      </c>
      <c r="M265" s="65"/>
      <c r="N265" s="65"/>
      <c r="O265" s="65"/>
      <c r="P265" s="65"/>
      <c r="Q265" s="65"/>
      <c r="W265" s="5"/>
      <c r="X265" s="5"/>
      <c r="Y265" s="5"/>
      <c r="Z265" s="5"/>
    </row>
    <row r="266" spans="1:26" ht="27" x14ac:dyDescent="0.25">
      <c r="A266" s="4">
        <f t="shared" si="5"/>
        <v>249</v>
      </c>
      <c r="B266" s="40" t="s">
        <v>210</v>
      </c>
      <c r="C266" s="40" t="s">
        <v>182</v>
      </c>
      <c r="D266" s="55" t="s">
        <v>182</v>
      </c>
      <c r="E266" s="68" t="s">
        <v>390</v>
      </c>
      <c r="F266" s="68">
        <v>905</v>
      </c>
      <c r="G266" s="69">
        <v>39140</v>
      </c>
      <c r="H266" s="66" t="s">
        <v>7</v>
      </c>
      <c r="I266" s="66" t="s">
        <v>22</v>
      </c>
      <c r="J266" s="67" t="s">
        <v>372</v>
      </c>
      <c r="K266" s="66" t="s">
        <v>182</v>
      </c>
      <c r="L266" s="65" t="s">
        <v>109</v>
      </c>
      <c r="M266" s="4" t="s">
        <v>50</v>
      </c>
      <c r="N266" s="4" t="s">
        <v>4</v>
      </c>
      <c r="O266" s="65"/>
      <c r="P266" s="65"/>
      <c r="Q266" s="65"/>
      <c r="W266" s="5"/>
      <c r="X266" s="5"/>
      <c r="Y266" s="5"/>
      <c r="Z266" s="5"/>
    </row>
    <row r="267" spans="1:26" ht="13.5" x14ac:dyDescent="0.25">
      <c r="A267" s="4">
        <f t="shared" si="5"/>
        <v>250</v>
      </c>
      <c r="B267" s="40" t="s">
        <v>210</v>
      </c>
      <c r="C267" s="40" t="s">
        <v>393</v>
      </c>
      <c r="D267" s="55" t="s">
        <v>182</v>
      </c>
      <c r="E267" s="68" t="s">
        <v>182</v>
      </c>
      <c r="F267" s="68" t="s">
        <v>182</v>
      </c>
      <c r="G267" s="69">
        <v>3289</v>
      </c>
      <c r="H267" s="66" t="s">
        <v>7</v>
      </c>
      <c r="I267" s="66" t="s">
        <v>22</v>
      </c>
      <c r="J267" s="67" t="s">
        <v>182</v>
      </c>
      <c r="K267" s="66"/>
      <c r="L267" s="65" t="s">
        <v>109</v>
      </c>
      <c r="M267" s="65"/>
      <c r="N267" s="65"/>
      <c r="O267" s="65"/>
      <c r="P267" s="65"/>
      <c r="Q267" s="65"/>
      <c r="W267" s="5"/>
      <c r="X267" s="5"/>
      <c r="Y267" s="5"/>
      <c r="Z267" s="5"/>
    </row>
    <row r="268" spans="1:26" ht="27" x14ac:dyDescent="0.25">
      <c r="A268" s="4">
        <f t="shared" si="5"/>
        <v>251</v>
      </c>
      <c r="B268" s="40" t="s">
        <v>210</v>
      </c>
      <c r="C268" s="40" t="s">
        <v>182</v>
      </c>
      <c r="D268" s="55" t="s">
        <v>182</v>
      </c>
      <c r="E268" s="68" t="s">
        <v>392</v>
      </c>
      <c r="F268" s="68">
        <v>1991</v>
      </c>
      <c r="G268" s="69">
        <v>1613</v>
      </c>
      <c r="H268" s="66" t="s">
        <v>3</v>
      </c>
      <c r="I268" s="66" t="s">
        <v>22</v>
      </c>
      <c r="J268" s="67" t="s">
        <v>281</v>
      </c>
      <c r="K268" s="66" t="s">
        <v>182</v>
      </c>
      <c r="L268" s="65" t="s">
        <v>109</v>
      </c>
      <c r="M268" s="4" t="s">
        <v>50</v>
      </c>
      <c r="N268" s="4" t="s">
        <v>4</v>
      </c>
      <c r="O268" s="65"/>
      <c r="P268" s="65"/>
      <c r="Q268" s="65"/>
      <c r="W268" s="5"/>
      <c r="X268" s="5"/>
      <c r="Y268" s="5"/>
      <c r="Z268" s="5"/>
    </row>
    <row r="269" spans="1:26" ht="27" x14ac:dyDescent="0.25">
      <c r="A269" s="4">
        <f t="shared" si="5"/>
        <v>252</v>
      </c>
      <c r="B269" s="40" t="s">
        <v>210</v>
      </c>
      <c r="C269" s="40" t="s">
        <v>394</v>
      </c>
      <c r="D269" s="55">
        <v>905</v>
      </c>
      <c r="E269" s="68" t="s">
        <v>182</v>
      </c>
      <c r="F269" s="68" t="s">
        <v>182</v>
      </c>
      <c r="G269" s="69">
        <v>250</v>
      </c>
      <c r="H269" s="66" t="s">
        <v>7</v>
      </c>
      <c r="I269" s="66" t="s">
        <v>22</v>
      </c>
      <c r="J269" s="67" t="s">
        <v>281</v>
      </c>
      <c r="K269" s="66">
        <v>37.5</v>
      </c>
      <c r="L269" s="65" t="s">
        <v>109</v>
      </c>
      <c r="M269" s="4" t="s">
        <v>50</v>
      </c>
      <c r="N269" s="4" t="s">
        <v>4</v>
      </c>
      <c r="O269" s="65"/>
      <c r="P269" s="65"/>
      <c r="Q269" s="65"/>
      <c r="W269" s="5"/>
      <c r="X269" s="5"/>
      <c r="Y269" s="5"/>
      <c r="Z269" s="5"/>
    </row>
    <row r="270" spans="1:26" ht="40.5" x14ac:dyDescent="0.25">
      <c r="A270" s="4">
        <f t="shared" si="5"/>
        <v>253</v>
      </c>
      <c r="B270" s="40" t="s">
        <v>210</v>
      </c>
      <c r="C270" s="40" t="s">
        <v>394</v>
      </c>
      <c r="D270" s="55">
        <v>905</v>
      </c>
      <c r="E270" s="68" t="s">
        <v>182</v>
      </c>
      <c r="F270" s="68" t="s">
        <v>182</v>
      </c>
      <c r="G270" s="69">
        <v>250</v>
      </c>
      <c r="H270" s="66" t="s">
        <v>7</v>
      </c>
      <c r="I270" s="66" t="s">
        <v>22</v>
      </c>
      <c r="J270" s="67" t="s">
        <v>281</v>
      </c>
      <c r="K270" s="66">
        <v>29.69</v>
      </c>
      <c r="L270" s="65" t="s">
        <v>164</v>
      </c>
      <c r="M270" s="4" t="s">
        <v>50</v>
      </c>
      <c r="N270" s="4" t="s">
        <v>11</v>
      </c>
      <c r="O270" s="65"/>
      <c r="P270" s="65"/>
      <c r="Q270" s="65"/>
      <c r="W270" s="5"/>
      <c r="X270" s="5"/>
      <c r="Y270" s="5"/>
      <c r="Z270" s="5"/>
    </row>
    <row r="271" spans="1:26" ht="27" x14ac:dyDescent="0.25">
      <c r="A271" s="4">
        <f t="shared" si="5"/>
        <v>254</v>
      </c>
      <c r="B271" s="40" t="s">
        <v>210</v>
      </c>
      <c r="C271" s="40">
        <v>843</v>
      </c>
      <c r="D271" s="55">
        <v>905</v>
      </c>
      <c r="E271" s="68" t="s">
        <v>182</v>
      </c>
      <c r="F271" s="68" t="s">
        <v>182</v>
      </c>
      <c r="G271" s="69">
        <v>2080</v>
      </c>
      <c r="H271" s="66" t="s">
        <v>7</v>
      </c>
      <c r="I271" s="66" t="s">
        <v>22</v>
      </c>
      <c r="J271" s="67" t="s">
        <v>281</v>
      </c>
      <c r="K271" s="66">
        <v>14.3</v>
      </c>
      <c r="L271" s="65" t="s">
        <v>109</v>
      </c>
      <c r="M271" s="4" t="s">
        <v>50</v>
      </c>
      <c r="N271" s="4" t="s">
        <v>4</v>
      </c>
      <c r="O271" s="65"/>
      <c r="P271" s="65"/>
      <c r="Q271" s="65"/>
      <c r="W271" s="5"/>
      <c r="X271" s="5"/>
      <c r="Y271" s="5"/>
      <c r="Z271" s="5"/>
    </row>
    <row r="272" spans="1:26" ht="13.5" x14ac:dyDescent="0.25">
      <c r="A272" s="4">
        <f t="shared" si="5"/>
        <v>255</v>
      </c>
      <c r="B272" s="40" t="s">
        <v>210</v>
      </c>
      <c r="C272" s="40" t="s">
        <v>395</v>
      </c>
      <c r="D272" s="55" t="s">
        <v>182</v>
      </c>
      <c r="E272" s="68" t="s">
        <v>182</v>
      </c>
      <c r="F272" s="68" t="s">
        <v>182</v>
      </c>
      <c r="G272" s="69">
        <v>5074</v>
      </c>
      <c r="H272" s="66" t="s">
        <v>7</v>
      </c>
      <c r="I272" s="66" t="s">
        <v>22</v>
      </c>
      <c r="J272" s="67" t="s">
        <v>182</v>
      </c>
      <c r="K272" s="66"/>
      <c r="L272" s="65" t="s">
        <v>109</v>
      </c>
      <c r="M272" s="65"/>
      <c r="N272" s="65"/>
      <c r="O272" s="65"/>
      <c r="P272" s="65"/>
      <c r="Q272" s="65"/>
      <c r="W272" s="5"/>
      <c r="X272" s="5"/>
      <c r="Y272" s="5"/>
      <c r="Z272" s="5"/>
    </row>
    <row r="273" spans="1:26" ht="27" x14ac:dyDescent="0.25">
      <c r="A273" s="4">
        <f t="shared" si="5"/>
        <v>256</v>
      </c>
      <c r="B273" s="40" t="s">
        <v>210</v>
      </c>
      <c r="C273" s="40" t="s">
        <v>182</v>
      </c>
      <c r="D273" s="55" t="s">
        <v>182</v>
      </c>
      <c r="E273" s="68" t="s">
        <v>396</v>
      </c>
      <c r="F273" s="68">
        <v>1991</v>
      </c>
      <c r="G273" s="69">
        <v>539</v>
      </c>
      <c r="H273" s="66" t="s">
        <v>7</v>
      </c>
      <c r="I273" s="66" t="s">
        <v>22</v>
      </c>
      <c r="J273" s="67" t="s">
        <v>281</v>
      </c>
      <c r="K273" s="66" t="s">
        <v>182</v>
      </c>
      <c r="L273" s="65" t="s">
        <v>109</v>
      </c>
      <c r="M273" s="4" t="s">
        <v>50</v>
      </c>
      <c r="N273" s="4" t="s">
        <v>4</v>
      </c>
      <c r="O273" s="65"/>
      <c r="P273" s="65"/>
      <c r="Q273" s="65"/>
      <c r="W273" s="5"/>
      <c r="X273" s="5"/>
      <c r="Y273" s="5"/>
      <c r="Z273" s="5"/>
    </row>
    <row r="274" spans="1:26" ht="27" x14ac:dyDescent="0.25">
      <c r="A274" s="4">
        <f t="shared" si="5"/>
        <v>257</v>
      </c>
      <c r="B274" s="40" t="s">
        <v>210</v>
      </c>
      <c r="C274" s="40" t="s">
        <v>588</v>
      </c>
      <c r="D274" s="55" t="s">
        <v>182</v>
      </c>
      <c r="E274" s="68" t="s">
        <v>182</v>
      </c>
      <c r="F274" s="68" t="s">
        <v>182</v>
      </c>
      <c r="G274" s="69">
        <v>176938</v>
      </c>
      <c r="H274" s="66" t="s">
        <v>9</v>
      </c>
      <c r="I274" s="66" t="s">
        <v>23</v>
      </c>
      <c r="J274" s="67" t="s">
        <v>182</v>
      </c>
      <c r="K274" s="66"/>
      <c r="L274" s="65"/>
      <c r="M274" s="65"/>
      <c r="N274" s="65" t="s">
        <v>151</v>
      </c>
      <c r="O274" s="65"/>
      <c r="P274" s="65"/>
      <c r="Q274" s="65"/>
      <c r="W274" s="5"/>
      <c r="X274" s="5"/>
      <c r="Y274" s="5"/>
      <c r="Z274" s="5"/>
    </row>
    <row r="275" spans="1:26" ht="27" x14ac:dyDescent="0.25">
      <c r="A275" s="4">
        <f t="shared" si="5"/>
        <v>258</v>
      </c>
      <c r="B275" s="40" t="s">
        <v>210</v>
      </c>
      <c r="C275" s="40" t="s">
        <v>182</v>
      </c>
      <c r="D275" s="55" t="s">
        <v>182</v>
      </c>
      <c r="E275" s="68">
        <v>3470</v>
      </c>
      <c r="F275" s="68">
        <v>2002</v>
      </c>
      <c r="G275" s="69">
        <v>1435</v>
      </c>
      <c r="H275" s="66" t="s">
        <v>12</v>
      </c>
      <c r="I275" s="66" t="s">
        <v>23</v>
      </c>
      <c r="J275" s="67" t="s">
        <v>224</v>
      </c>
      <c r="K275" s="66"/>
      <c r="L275" s="65"/>
      <c r="M275" s="65"/>
      <c r="N275" s="65" t="s">
        <v>151</v>
      </c>
      <c r="O275" s="65"/>
      <c r="P275" s="65"/>
      <c r="Q275" s="65"/>
      <c r="W275" s="5"/>
      <c r="X275" s="5"/>
      <c r="Y275" s="5"/>
      <c r="Z275" s="5"/>
    </row>
    <row r="276" spans="1:26" ht="40.5" x14ac:dyDescent="0.25">
      <c r="A276" s="4">
        <f t="shared" si="5"/>
        <v>259</v>
      </c>
      <c r="B276" s="40" t="s">
        <v>210</v>
      </c>
      <c r="C276" s="40" t="s">
        <v>182</v>
      </c>
      <c r="D276" s="55" t="s">
        <v>182</v>
      </c>
      <c r="E276" s="68">
        <v>3470</v>
      </c>
      <c r="F276" s="68">
        <v>2002</v>
      </c>
      <c r="G276" s="69">
        <v>1435</v>
      </c>
      <c r="H276" s="66" t="s">
        <v>12</v>
      </c>
      <c r="I276" s="66" t="s">
        <v>23</v>
      </c>
      <c r="J276" s="67" t="s">
        <v>224</v>
      </c>
      <c r="K276" s="66"/>
      <c r="L276" s="65" t="s">
        <v>164</v>
      </c>
      <c r="M276" s="65" t="s">
        <v>50</v>
      </c>
      <c r="N276" s="65" t="s">
        <v>11</v>
      </c>
      <c r="O276" s="65"/>
      <c r="P276" s="65"/>
      <c r="Q276" s="65" t="s">
        <v>581</v>
      </c>
      <c r="W276" s="5"/>
      <c r="X276" s="5"/>
      <c r="Y276" s="5"/>
      <c r="Z276" s="5"/>
    </row>
    <row r="277" spans="1:26" ht="264" x14ac:dyDescent="0.25">
      <c r="A277" s="4">
        <f t="shared" si="5"/>
        <v>260</v>
      </c>
      <c r="B277" s="40" t="s">
        <v>210</v>
      </c>
      <c r="C277" s="40" t="s">
        <v>182</v>
      </c>
      <c r="D277" s="55" t="s">
        <v>182</v>
      </c>
      <c r="E277" s="68">
        <v>3467</v>
      </c>
      <c r="F277" s="68">
        <v>1835</v>
      </c>
      <c r="G277" s="69">
        <v>878</v>
      </c>
      <c r="H277" s="66" t="s">
        <v>12</v>
      </c>
      <c r="I277" s="66" t="s">
        <v>23</v>
      </c>
      <c r="J277" s="72" t="s">
        <v>589</v>
      </c>
      <c r="K277" s="66"/>
      <c r="L277" s="65"/>
      <c r="M277" s="65"/>
      <c r="N277" s="65" t="s">
        <v>151</v>
      </c>
      <c r="O277" s="65"/>
      <c r="P277" s="65"/>
      <c r="Q277" s="65"/>
      <c r="W277" s="5"/>
      <c r="X277" s="5"/>
      <c r="Y277" s="5"/>
      <c r="Z277" s="5"/>
    </row>
    <row r="278" spans="1:26" ht="409.5" x14ac:dyDescent="0.25">
      <c r="A278" s="4">
        <f t="shared" si="5"/>
        <v>261</v>
      </c>
      <c r="B278" s="40" t="s">
        <v>210</v>
      </c>
      <c r="C278" s="40" t="s">
        <v>182</v>
      </c>
      <c r="D278" s="55" t="s">
        <v>182</v>
      </c>
      <c r="E278" s="68">
        <v>3462</v>
      </c>
      <c r="F278" s="68">
        <v>1828</v>
      </c>
      <c r="G278" s="69">
        <v>428</v>
      </c>
      <c r="H278" s="66" t="s">
        <v>12</v>
      </c>
      <c r="I278" s="66" t="s">
        <v>23</v>
      </c>
      <c r="J278" s="76" t="s">
        <v>590</v>
      </c>
      <c r="K278" s="66"/>
      <c r="L278" s="65"/>
      <c r="M278" s="65"/>
      <c r="N278" s="65" t="s">
        <v>151</v>
      </c>
      <c r="O278" s="65"/>
      <c r="P278" s="65"/>
      <c r="Q278" s="65"/>
      <c r="W278" s="5"/>
      <c r="X278" s="5"/>
      <c r="Y278" s="5"/>
      <c r="Z278" s="5"/>
    </row>
    <row r="279" spans="1:26" ht="27" x14ac:dyDescent="0.25">
      <c r="A279" s="4">
        <f t="shared" si="5"/>
        <v>262</v>
      </c>
      <c r="B279" s="40" t="s">
        <v>210</v>
      </c>
      <c r="C279" s="40">
        <v>13323</v>
      </c>
      <c r="D279" s="55" t="s">
        <v>182</v>
      </c>
      <c r="E279" s="68" t="s">
        <v>182</v>
      </c>
      <c r="F279" s="68" t="s">
        <v>182</v>
      </c>
      <c r="G279" s="69">
        <v>8491</v>
      </c>
      <c r="H279" s="66" t="s">
        <v>7</v>
      </c>
      <c r="I279" s="66" t="s">
        <v>23</v>
      </c>
      <c r="J279" s="67" t="s">
        <v>182</v>
      </c>
      <c r="K279" s="66"/>
      <c r="L279" s="65"/>
      <c r="M279" s="65"/>
      <c r="N279" s="65" t="s">
        <v>151</v>
      </c>
      <c r="O279" s="65"/>
      <c r="P279" s="65"/>
      <c r="Q279" s="65"/>
      <c r="W279" s="5"/>
      <c r="X279" s="5"/>
      <c r="Y279" s="5"/>
      <c r="Z279" s="5"/>
    </row>
    <row r="280" spans="1:26" ht="168.75" x14ac:dyDescent="0.25">
      <c r="A280" s="4">
        <f t="shared" si="5"/>
        <v>263</v>
      </c>
      <c r="B280" s="40" t="s">
        <v>210</v>
      </c>
      <c r="C280" s="40" t="s">
        <v>182</v>
      </c>
      <c r="D280" s="55" t="s">
        <v>182</v>
      </c>
      <c r="E280" s="68">
        <v>4229</v>
      </c>
      <c r="F280" s="68">
        <v>2836</v>
      </c>
      <c r="G280" s="69">
        <v>3215</v>
      </c>
      <c r="H280" s="66" t="s">
        <v>3</v>
      </c>
      <c r="I280" s="66" t="s">
        <v>23</v>
      </c>
      <c r="J280" s="76" t="s">
        <v>591</v>
      </c>
      <c r="K280" s="66"/>
      <c r="L280" s="65"/>
      <c r="M280" s="65"/>
      <c r="N280" s="65" t="s">
        <v>151</v>
      </c>
      <c r="O280" s="65"/>
      <c r="P280" s="65"/>
      <c r="Q280" s="65"/>
      <c r="W280" s="5"/>
      <c r="X280" s="5"/>
      <c r="Y280" s="5"/>
      <c r="Z280" s="5"/>
    </row>
    <row r="281" spans="1:26" ht="168.75" x14ac:dyDescent="0.25">
      <c r="A281" s="4">
        <f t="shared" si="5"/>
        <v>264</v>
      </c>
      <c r="B281" s="40" t="s">
        <v>210</v>
      </c>
      <c r="C281" s="40" t="s">
        <v>182</v>
      </c>
      <c r="D281" s="55" t="s">
        <v>182</v>
      </c>
      <c r="E281" s="68">
        <v>4230</v>
      </c>
      <c r="F281" s="68">
        <v>2836</v>
      </c>
      <c r="G281" s="69">
        <v>205</v>
      </c>
      <c r="H281" s="66" t="s">
        <v>10</v>
      </c>
      <c r="I281" s="66" t="s">
        <v>23</v>
      </c>
      <c r="J281" s="76" t="s">
        <v>591</v>
      </c>
      <c r="K281" s="66"/>
      <c r="L281" s="65"/>
      <c r="M281" s="65"/>
      <c r="N281" s="65" t="s">
        <v>151</v>
      </c>
      <c r="O281" s="65"/>
      <c r="P281" s="65"/>
      <c r="Q281" s="65"/>
      <c r="W281" s="5"/>
      <c r="X281" s="5"/>
      <c r="Y281" s="5"/>
      <c r="Z281" s="5"/>
    </row>
    <row r="282" spans="1:26" ht="168.75" x14ac:dyDescent="0.25">
      <c r="A282" s="4">
        <f t="shared" si="5"/>
        <v>265</v>
      </c>
      <c r="B282" s="40" t="s">
        <v>210</v>
      </c>
      <c r="C282" s="40" t="s">
        <v>182</v>
      </c>
      <c r="D282" s="55" t="s">
        <v>182</v>
      </c>
      <c r="E282" s="68">
        <v>4231</v>
      </c>
      <c r="F282" s="68">
        <v>2836</v>
      </c>
      <c r="G282" s="69">
        <v>4046</v>
      </c>
      <c r="H282" s="66" t="s">
        <v>3</v>
      </c>
      <c r="I282" s="66" t="s">
        <v>23</v>
      </c>
      <c r="J282" s="76" t="s">
        <v>591</v>
      </c>
      <c r="K282" s="66"/>
      <c r="L282" s="65"/>
      <c r="M282" s="65"/>
      <c r="N282" s="65" t="s">
        <v>151</v>
      </c>
      <c r="O282" s="65"/>
      <c r="P282" s="65"/>
      <c r="Q282" s="65"/>
      <c r="W282" s="5"/>
      <c r="X282" s="5"/>
      <c r="Y282" s="5"/>
      <c r="Z282" s="5"/>
    </row>
    <row r="283" spans="1:26" ht="27" x14ac:dyDescent="0.25">
      <c r="A283" s="4">
        <f t="shared" si="5"/>
        <v>266</v>
      </c>
      <c r="B283" s="40" t="s">
        <v>210</v>
      </c>
      <c r="C283" s="40" t="s">
        <v>592</v>
      </c>
      <c r="D283" s="55" t="s">
        <v>182</v>
      </c>
      <c r="E283" s="68" t="s">
        <v>182</v>
      </c>
      <c r="F283" s="68" t="s">
        <v>182</v>
      </c>
      <c r="G283" s="69">
        <v>176</v>
      </c>
      <c r="H283" s="66" t="s">
        <v>7</v>
      </c>
      <c r="I283" s="66" t="s">
        <v>23</v>
      </c>
      <c r="J283" s="67"/>
      <c r="K283" s="66"/>
      <c r="L283" s="65"/>
      <c r="M283" s="65"/>
      <c r="N283" s="65" t="s">
        <v>151</v>
      </c>
      <c r="O283" s="65"/>
      <c r="P283" s="65"/>
      <c r="Q283" s="65"/>
      <c r="W283" s="5"/>
      <c r="X283" s="5"/>
      <c r="Y283" s="5"/>
      <c r="Z283" s="5"/>
    </row>
    <row r="284" spans="1:26" ht="27" x14ac:dyDescent="0.25">
      <c r="A284" s="4">
        <f t="shared" si="5"/>
        <v>267</v>
      </c>
      <c r="B284" s="40" t="s">
        <v>210</v>
      </c>
      <c r="C284" s="40" t="s">
        <v>182</v>
      </c>
      <c r="D284" s="55" t="s">
        <v>182</v>
      </c>
      <c r="E284" s="68" t="s">
        <v>400</v>
      </c>
      <c r="F284" s="68">
        <v>2068</v>
      </c>
      <c r="G284" s="69">
        <v>859</v>
      </c>
      <c r="H284" s="66" t="s">
        <v>5</v>
      </c>
      <c r="I284" s="66" t="s">
        <v>23</v>
      </c>
      <c r="J284" s="67" t="s">
        <v>170</v>
      </c>
      <c r="K284" s="66"/>
      <c r="L284" s="65"/>
      <c r="M284" s="65"/>
      <c r="N284" s="65" t="s">
        <v>151</v>
      </c>
      <c r="O284" s="65"/>
      <c r="P284" s="65"/>
      <c r="Q284" s="65"/>
      <c r="W284" s="5"/>
      <c r="X284" s="5"/>
      <c r="Y284" s="5"/>
      <c r="Z284" s="5"/>
    </row>
    <row r="285" spans="1:26" ht="13.5" x14ac:dyDescent="0.25">
      <c r="A285" s="4">
        <f t="shared" si="5"/>
        <v>268</v>
      </c>
      <c r="B285" s="40" t="s">
        <v>210</v>
      </c>
      <c r="C285" s="40">
        <v>1131</v>
      </c>
      <c r="D285" s="55" t="s">
        <v>182</v>
      </c>
      <c r="E285" s="68" t="s">
        <v>182</v>
      </c>
      <c r="F285" s="68" t="s">
        <v>182</v>
      </c>
      <c r="G285" s="69">
        <v>10230</v>
      </c>
      <c r="H285" s="66" t="s">
        <v>7</v>
      </c>
      <c r="I285" s="66" t="s">
        <v>22</v>
      </c>
      <c r="J285" s="67" t="s">
        <v>182</v>
      </c>
      <c r="K285" s="66"/>
      <c r="L285" s="65" t="s">
        <v>109</v>
      </c>
      <c r="M285" s="65"/>
      <c r="N285" s="65"/>
      <c r="O285" s="65"/>
      <c r="P285" s="65"/>
      <c r="Q285" s="65"/>
      <c r="W285" s="5"/>
      <c r="X285" s="5"/>
      <c r="Y285" s="5"/>
      <c r="Z285" s="5"/>
    </row>
    <row r="286" spans="1:26" ht="27" x14ac:dyDescent="0.25">
      <c r="A286" s="4">
        <f t="shared" si="5"/>
        <v>269</v>
      </c>
      <c r="B286" s="40" t="s">
        <v>210</v>
      </c>
      <c r="C286" s="40" t="s">
        <v>182</v>
      </c>
      <c r="D286" s="55" t="s">
        <v>182</v>
      </c>
      <c r="E286" s="68" t="s">
        <v>397</v>
      </c>
      <c r="F286" s="68">
        <v>1991</v>
      </c>
      <c r="G286" s="69">
        <v>3714</v>
      </c>
      <c r="H286" s="66" t="s">
        <v>7</v>
      </c>
      <c r="I286" s="66" t="s">
        <v>22</v>
      </c>
      <c r="J286" s="67" t="s">
        <v>281</v>
      </c>
      <c r="K286" s="66">
        <v>144.52000000000001</v>
      </c>
      <c r="L286" s="65" t="s">
        <v>109</v>
      </c>
      <c r="M286" s="4" t="s">
        <v>50</v>
      </c>
      <c r="N286" s="4" t="s">
        <v>4</v>
      </c>
      <c r="O286" s="65"/>
      <c r="P286" s="65"/>
      <c r="Q286" s="65"/>
      <c r="W286" s="5"/>
      <c r="X286" s="5"/>
      <c r="Y286" s="5"/>
      <c r="Z286" s="5"/>
    </row>
    <row r="287" spans="1:26" ht="13.5" x14ac:dyDescent="0.25">
      <c r="A287" s="4">
        <f t="shared" si="5"/>
        <v>270</v>
      </c>
      <c r="B287" s="40" t="s">
        <v>210</v>
      </c>
      <c r="C287" s="40" t="s">
        <v>398</v>
      </c>
      <c r="D287" s="55" t="s">
        <v>182</v>
      </c>
      <c r="E287" s="68" t="s">
        <v>182</v>
      </c>
      <c r="F287" s="68" t="s">
        <v>182</v>
      </c>
      <c r="G287" s="69">
        <v>2584</v>
      </c>
      <c r="H287" s="66" t="s">
        <v>7</v>
      </c>
      <c r="I287" s="66" t="s">
        <v>22</v>
      </c>
      <c r="J287" s="67" t="s">
        <v>182</v>
      </c>
      <c r="K287" s="66"/>
      <c r="L287" s="65" t="s">
        <v>109</v>
      </c>
      <c r="M287" s="65"/>
      <c r="N287" s="65"/>
      <c r="O287" s="65"/>
      <c r="P287" s="65"/>
      <c r="Q287" s="65"/>
      <c r="W287" s="5"/>
      <c r="X287" s="5"/>
      <c r="Y287" s="5"/>
      <c r="Z287" s="5"/>
    </row>
    <row r="288" spans="1:26" ht="27" x14ac:dyDescent="0.25">
      <c r="A288" s="4">
        <f t="shared" si="5"/>
        <v>271</v>
      </c>
      <c r="B288" s="40" t="s">
        <v>210</v>
      </c>
      <c r="C288" s="40" t="s">
        <v>182</v>
      </c>
      <c r="D288" s="55" t="s">
        <v>182</v>
      </c>
      <c r="E288" s="68" t="s">
        <v>397</v>
      </c>
      <c r="F288" s="68">
        <v>1991</v>
      </c>
      <c r="G288" s="69">
        <v>3714</v>
      </c>
      <c r="H288" s="66" t="s">
        <v>7</v>
      </c>
      <c r="I288" s="66" t="s">
        <v>22</v>
      </c>
      <c r="J288" s="67" t="s">
        <v>281</v>
      </c>
      <c r="K288" s="66" t="s">
        <v>182</v>
      </c>
      <c r="L288" s="65" t="s">
        <v>109</v>
      </c>
      <c r="M288" s="4" t="s">
        <v>50</v>
      </c>
      <c r="N288" s="4" t="s">
        <v>4</v>
      </c>
      <c r="O288" s="65"/>
      <c r="P288" s="65"/>
      <c r="Q288" s="65"/>
      <c r="W288" s="5"/>
      <c r="X288" s="5"/>
      <c r="Y288" s="5"/>
      <c r="Z288" s="5"/>
    </row>
    <row r="289" spans="1:26" ht="27" x14ac:dyDescent="0.25">
      <c r="A289" s="4">
        <f t="shared" si="5"/>
        <v>272</v>
      </c>
      <c r="B289" s="40" t="s">
        <v>210</v>
      </c>
      <c r="C289" s="40" t="s">
        <v>182</v>
      </c>
      <c r="D289" s="55" t="s">
        <v>182</v>
      </c>
      <c r="E289" s="68" t="s">
        <v>296</v>
      </c>
      <c r="F289" s="68">
        <v>1991</v>
      </c>
      <c r="G289" s="69">
        <v>35386</v>
      </c>
      <c r="H289" s="66" t="s">
        <v>5</v>
      </c>
      <c r="I289" s="66" t="s">
        <v>22</v>
      </c>
      <c r="J289" s="67" t="s">
        <v>281</v>
      </c>
      <c r="K289" s="66" t="s">
        <v>182</v>
      </c>
      <c r="L289" s="65" t="s">
        <v>109</v>
      </c>
      <c r="M289" s="4" t="s">
        <v>50</v>
      </c>
      <c r="N289" s="4" t="s">
        <v>4</v>
      </c>
      <c r="O289" s="65"/>
      <c r="P289" s="65"/>
      <c r="Q289" s="65"/>
      <c r="W289" s="5"/>
      <c r="X289" s="5"/>
      <c r="Y289" s="5"/>
      <c r="Z289" s="5"/>
    </row>
    <row r="290" spans="1:26" ht="13.5" x14ac:dyDescent="0.25">
      <c r="A290" s="4">
        <f t="shared" si="5"/>
        <v>273</v>
      </c>
      <c r="B290" s="40" t="s">
        <v>210</v>
      </c>
      <c r="C290" s="40">
        <v>1545</v>
      </c>
      <c r="D290" s="55" t="s">
        <v>182</v>
      </c>
      <c r="E290" s="68" t="s">
        <v>182</v>
      </c>
      <c r="F290" s="68" t="s">
        <v>182</v>
      </c>
      <c r="G290" s="69">
        <v>531</v>
      </c>
      <c r="H290" s="66" t="s">
        <v>7</v>
      </c>
      <c r="I290" s="66" t="s">
        <v>22</v>
      </c>
      <c r="J290" s="67" t="s">
        <v>182</v>
      </c>
      <c r="K290" s="66"/>
      <c r="L290" s="65" t="s">
        <v>109</v>
      </c>
      <c r="M290" s="65"/>
      <c r="N290" s="65"/>
      <c r="O290" s="65"/>
      <c r="P290" s="65"/>
      <c r="Q290" s="65"/>
      <c r="W290" s="5"/>
      <c r="X290" s="5"/>
      <c r="Y290" s="5"/>
      <c r="Z290" s="5"/>
    </row>
    <row r="291" spans="1:26" ht="27" x14ac:dyDescent="0.25">
      <c r="A291" s="4">
        <f t="shared" si="5"/>
        <v>274</v>
      </c>
      <c r="B291" s="40" t="s">
        <v>210</v>
      </c>
      <c r="C291" s="40" t="s">
        <v>182</v>
      </c>
      <c r="D291" s="55" t="s">
        <v>182</v>
      </c>
      <c r="E291" s="68" t="s">
        <v>296</v>
      </c>
      <c r="F291" s="68">
        <v>1991</v>
      </c>
      <c r="G291" s="69">
        <v>35386</v>
      </c>
      <c r="H291" s="66" t="s">
        <v>5</v>
      </c>
      <c r="I291" s="66" t="s">
        <v>22</v>
      </c>
      <c r="J291" s="67" t="s">
        <v>281</v>
      </c>
      <c r="K291" s="66" t="s">
        <v>182</v>
      </c>
      <c r="L291" s="65" t="s">
        <v>109</v>
      </c>
      <c r="M291" s="4" t="s">
        <v>50</v>
      </c>
      <c r="N291" s="4" t="s">
        <v>4</v>
      </c>
      <c r="O291" s="65"/>
      <c r="P291" s="65"/>
      <c r="Q291" s="65"/>
      <c r="W291" s="5"/>
      <c r="X291" s="5"/>
      <c r="Y291" s="5"/>
      <c r="Z291" s="5"/>
    </row>
    <row r="292" spans="1:26" ht="13.5" x14ac:dyDescent="0.25">
      <c r="A292" s="4">
        <f t="shared" si="5"/>
        <v>275</v>
      </c>
      <c r="B292" s="40" t="s">
        <v>210</v>
      </c>
      <c r="C292" s="40" t="s">
        <v>399</v>
      </c>
      <c r="D292" s="55" t="s">
        <v>182</v>
      </c>
      <c r="E292" s="68" t="s">
        <v>182</v>
      </c>
      <c r="F292" s="68" t="s">
        <v>182</v>
      </c>
      <c r="G292" s="69">
        <v>2575</v>
      </c>
      <c r="H292" s="66" t="s">
        <v>7</v>
      </c>
      <c r="I292" s="66" t="s">
        <v>22</v>
      </c>
      <c r="J292" s="67" t="s">
        <v>182</v>
      </c>
      <c r="K292" s="66"/>
      <c r="L292" s="65" t="s">
        <v>109</v>
      </c>
      <c r="M292" s="65"/>
      <c r="N292" s="65"/>
      <c r="O292" s="65"/>
      <c r="P292" s="65"/>
      <c r="Q292" s="65"/>
      <c r="W292" s="5"/>
      <c r="X292" s="5"/>
      <c r="Y292" s="5"/>
      <c r="Z292" s="5"/>
    </row>
    <row r="293" spans="1:26" ht="27" x14ac:dyDescent="0.25">
      <c r="A293" s="4">
        <f t="shared" si="5"/>
        <v>276</v>
      </c>
      <c r="B293" s="40" t="s">
        <v>210</v>
      </c>
      <c r="C293" s="40" t="s">
        <v>182</v>
      </c>
      <c r="D293" s="55" t="s">
        <v>182</v>
      </c>
      <c r="E293" s="68" t="s">
        <v>296</v>
      </c>
      <c r="F293" s="68">
        <v>1991</v>
      </c>
      <c r="G293" s="69">
        <v>35386</v>
      </c>
      <c r="H293" s="66" t="s">
        <v>5</v>
      </c>
      <c r="I293" s="66" t="s">
        <v>22</v>
      </c>
      <c r="J293" s="67" t="s">
        <v>281</v>
      </c>
      <c r="K293" s="66" t="s">
        <v>182</v>
      </c>
      <c r="L293" s="65" t="s">
        <v>109</v>
      </c>
      <c r="M293" s="4" t="s">
        <v>50</v>
      </c>
      <c r="N293" s="4" t="s">
        <v>4</v>
      </c>
      <c r="O293" s="65"/>
      <c r="P293" s="65"/>
      <c r="Q293" s="65"/>
      <c r="W293" s="5"/>
      <c r="X293" s="5"/>
      <c r="Y293" s="5"/>
      <c r="Z293" s="5"/>
    </row>
    <row r="294" spans="1:26" ht="27" x14ac:dyDescent="0.25">
      <c r="A294" s="4">
        <f t="shared" si="5"/>
        <v>277</v>
      </c>
      <c r="B294" s="40" t="s">
        <v>210</v>
      </c>
      <c r="C294" s="40">
        <v>1584</v>
      </c>
      <c r="D294" s="55" t="s">
        <v>182</v>
      </c>
      <c r="E294" s="68" t="s">
        <v>182</v>
      </c>
      <c r="F294" s="68" t="s">
        <v>182</v>
      </c>
      <c r="G294" s="69">
        <v>188</v>
      </c>
      <c r="H294" s="66" t="s">
        <v>12</v>
      </c>
      <c r="I294" s="66" t="s">
        <v>23</v>
      </c>
      <c r="J294" s="67" t="s">
        <v>182</v>
      </c>
      <c r="K294" s="66"/>
      <c r="L294" s="65" t="s">
        <v>109</v>
      </c>
      <c r="M294" s="65"/>
      <c r="N294" s="65" t="s">
        <v>151</v>
      </c>
      <c r="O294" s="65"/>
      <c r="P294" s="65"/>
      <c r="Q294" s="65"/>
      <c r="W294" s="5"/>
      <c r="X294" s="5"/>
      <c r="Y294" s="5"/>
      <c r="Z294" s="5"/>
    </row>
    <row r="295" spans="1:26" ht="27" x14ac:dyDescent="0.25">
      <c r="A295" s="4">
        <f t="shared" si="5"/>
        <v>278</v>
      </c>
      <c r="B295" s="40" t="s">
        <v>210</v>
      </c>
      <c r="C295" s="40" t="s">
        <v>182</v>
      </c>
      <c r="D295" s="55" t="s">
        <v>182</v>
      </c>
      <c r="E295" s="68" t="s">
        <v>400</v>
      </c>
      <c r="F295" s="68">
        <v>2068</v>
      </c>
      <c r="G295" s="69">
        <v>859</v>
      </c>
      <c r="H295" s="66" t="s">
        <v>5</v>
      </c>
      <c r="I295" s="66" t="s">
        <v>23</v>
      </c>
      <c r="J295" s="67" t="s">
        <v>170</v>
      </c>
      <c r="K295" s="66"/>
      <c r="L295" s="65" t="s">
        <v>109</v>
      </c>
      <c r="M295" s="65"/>
      <c r="N295" s="65" t="s">
        <v>151</v>
      </c>
      <c r="O295" s="65"/>
      <c r="P295" s="65"/>
      <c r="Q295" s="65"/>
      <c r="W295" s="5"/>
      <c r="X295" s="5"/>
      <c r="Y295" s="5"/>
      <c r="Z295" s="5"/>
    </row>
    <row r="296" spans="1:26" ht="409.5" x14ac:dyDescent="0.25">
      <c r="A296" s="4">
        <f t="shared" si="5"/>
        <v>279</v>
      </c>
      <c r="B296" s="40" t="s">
        <v>210</v>
      </c>
      <c r="C296" s="40" t="s">
        <v>182</v>
      </c>
      <c r="D296" s="55" t="s">
        <v>182</v>
      </c>
      <c r="E296" s="68">
        <v>4235</v>
      </c>
      <c r="F296" s="68">
        <v>1140</v>
      </c>
      <c r="G296" s="69">
        <v>4015</v>
      </c>
      <c r="H296" s="66" t="s">
        <v>12</v>
      </c>
      <c r="I296" s="66" t="s">
        <v>23</v>
      </c>
      <c r="J296" s="67" t="s">
        <v>401</v>
      </c>
      <c r="K296" s="66"/>
      <c r="L296" s="65" t="s">
        <v>109</v>
      </c>
      <c r="M296" s="65"/>
      <c r="N296" s="65" t="s">
        <v>151</v>
      </c>
      <c r="O296" s="65"/>
      <c r="P296" s="65"/>
      <c r="Q296" s="65"/>
      <c r="W296" s="5"/>
      <c r="X296" s="5"/>
      <c r="Y296" s="5"/>
      <c r="Z296" s="5"/>
    </row>
    <row r="297" spans="1:26" ht="54" x14ac:dyDescent="0.25">
      <c r="A297" s="4">
        <f t="shared" si="5"/>
        <v>280</v>
      </c>
      <c r="B297" s="40" t="s">
        <v>210</v>
      </c>
      <c r="C297" s="40" t="s">
        <v>182</v>
      </c>
      <c r="D297" s="55" t="s">
        <v>182</v>
      </c>
      <c r="E297" s="68" t="s">
        <v>402</v>
      </c>
      <c r="F297" s="68">
        <v>1077</v>
      </c>
      <c r="G297" s="69">
        <v>5291</v>
      </c>
      <c r="H297" s="66" t="s">
        <v>12</v>
      </c>
      <c r="I297" s="66" t="s">
        <v>23</v>
      </c>
      <c r="J297" s="67" t="s">
        <v>403</v>
      </c>
      <c r="K297" s="66"/>
      <c r="L297" s="65" t="s">
        <v>109</v>
      </c>
      <c r="M297" s="65"/>
      <c r="N297" s="65" t="s">
        <v>151</v>
      </c>
      <c r="O297" s="65"/>
      <c r="P297" s="65"/>
      <c r="Q297" s="65"/>
      <c r="W297" s="5"/>
      <c r="X297" s="5"/>
      <c r="Y297" s="5"/>
      <c r="Z297" s="5"/>
    </row>
    <row r="298" spans="1:26" ht="27" x14ac:dyDescent="0.25">
      <c r="A298" s="4">
        <f t="shared" si="5"/>
        <v>281</v>
      </c>
      <c r="B298" s="40" t="s">
        <v>210</v>
      </c>
      <c r="C298" s="40">
        <v>1599</v>
      </c>
      <c r="D298" s="55" t="s">
        <v>182</v>
      </c>
      <c r="E298" s="68" t="s">
        <v>182</v>
      </c>
      <c r="F298" s="68" t="s">
        <v>182</v>
      </c>
      <c r="G298" s="69">
        <v>1382</v>
      </c>
      <c r="H298" s="66" t="str">
        <f t="shared" ref="H298:I298" si="6">H297</f>
        <v>Lesné pozemky</v>
      </c>
      <c r="I298" s="66" t="str">
        <f t="shared" si="6"/>
        <v>mimo ZÚO</v>
      </c>
      <c r="J298" s="67" t="s">
        <v>182</v>
      </c>
      <c r="K298" s="66"/>
      <c r="L298" s="65" t="s">
        <v>109</v>
      </c>
      <c r="M298" s="65"/>
      <c r="N298" s="65" t="s">
        <v>151</v>
      </c>
      <c r="O298" s="65"/>
      <c r="P298" s="65"/>
      <c r="Q298" s="65"/>
      <c r="W298" s="5"/>
      <c r="X298" s="5"/>
      <c r="Y298" s="5"/>
      <c r="Z298" s="5"/>
    </row>
    <row r="299" spans="1:26" ht="54" x14ac:dyDescent="0.25">
      <c r="A299" s="4">
        <f t="shared" si="5"/>
        <v>282</v>
      </c>
      <c r="B299" s="40" t="s">
        <v>210</v>
      </c>
      <c r="C299" s="40" t="s">
        <v>182</v>
      </c>
      <c r="D299" s="55" t="s">
        <v>182</v>
      </c>
      <c r="E299" s="68" t="s">
        <v>402</v>
      </c>
      <c r="F299" s="68">
        <v>1077</v>
      </c>
      <c r="G299" s="69">
        <v>5291</v>
      </c>
      <c r="H299" s="66" t="s">
        <v>12</v>
      </c>
      <c r="I299" s="66" t="s">
        <v>23</v>
      </c>
      <c r="J299" s="67" t="s">
        <v>403</v>
      </c>
      <c r="K299" s="66"/>
      <c r="L299" s="65" t="s">
        <v>109</v>
      </c>
      <c r="M299" s="65"/>
      <c r="N299" s="65" t="s">
        <v>151</v>
      </c>
      <c r="O299" s="65"/>
      <c r="P299" s="65"/>
      <c r="Q299" s="65"/>
      <c r="W299" s="5"/>
      <c r="X299" s="5"/>
      <c r="Y299" s="5"/>
      <c r="Z299" s="5"/>
    </row>
    <row r="300" spans="1:26" ht="27" x14ac:dyDescent="0.25">
      <c r="A300" s="4">
        <f t="shared" si="5"/>
        <v>283</v>
      </c>
      <c r="B300" s="40" t="s">
        <v>210</v>
      </c>
      <c r="C300" s="40">
        <v>1581</v>
      </c>
      <c r="D300" s="55" t="s">
        <v>182</v>
      </c>
      <c r="E300" s="68" t="s">
        <v>182</v>
      </c>
      <c r="F300" s="68" t="s">
        <v>182</v>
      </c>
      <c r="G300" s="69">
        <v>556</v>
      </c>
      <c r="H300" s="66" t="s">
        <v>12</v>
      </c>
      <c r="I300" s="66" t="s">
        <v>23</v>
      </c>
      <c r="J300" s="67" t="s">
        <v>182</v>
      </c>
      <c r="K300" s="66"/>
      <c r="L300" s="65" t="s">
        <v>109</v>
      </c>
      <c r="M300" s="65"/>
      <c r="N300" s="65" t="s">
        <v>151</v>
      </c>
      <c r="O300" s="65"/>
      <c r="P300" s="65"/>
      <c r="Q300" s="65"/>
      <c r="W300" s="5"/>
      <c r="X300" s="5"/>
      <c r="Y300" s="5"/>
      <c r="Z300" s="5"/>
    </row>
    <row r="301" spans="1:26" ht="54" x14ac:dyDescent="0.25">
      <c r="A301" s="4">
        <f t="shared" si="5"/>
        <v>284</v>
      </c>
      <c r="B301" s="40" t="s">
        <v>210</v>
      </c>
      <c r="C301" s="40" t="s">
        <v>182</v>
      </c>
      <c r="D301" s="55" t="s">
        <v>182</v>
      </c>
      <c r="E301" s="68" t="s">
        <v>402</v>
      </c>
      <c r="F301" s="68">
        <v>1077</v>
      </c>
      <c r="G301" s="69">
        <v>5291</v>
      </c>
      <c r="H301" s="66" t="s">
        <v>12</v>
      </c>
      <c r="I301" s="66" t="s">
        <v>23</v>
      </c>
      <c r="J301" s="67" t="s">
        <v>403</v>
      </c>
      <c r="K301" s="66"/>
      <c r="L301" s="65" t="s">
        <v>109</v>
      </c>
      <c r="M301" s="65"/>
      <c r="N301" s="65" t="s">
        <v>151</v>
      </c>
      <c r="O301" s="65"/>
      <c r="P301" s="65"/>
      <c r="Q301" s="65"/>
      <c r="W301" s="5"/>
      <c r="X301" s="5"/>
      <c r="Y301" s="5"/>
      <c r="Z301" s="5"/>
    </row>
    <row r="302" spans="1:26" ht="27" x14ac:dyDescent="0.25">
      <c r="A302" s="4">
        <f t="shared" si="5"/>
        <v>285</v>
      </c>
      <c r="B302" s="40" t="s">
        <v>210</v>
      </c>
      <c r="C302" s="40" t="s">
        <v>404</v>
      </c>
      <c r="D302" s="55" t="s">
        <v>182</v>
      </c>
      <c r="E302" s="68" t="s">
        <v>182</v>
      </c>
      <c r="F302" s="68" t="s">
        <v>182</v>
      </c>
      <c r="G302" s="69">
        <v>379</v>
      </c>
      <c r="H302" s="66" t="s">
        <v>12</v>
      </c>
      <c r="I302" s="66" t="s">
        <v>23</v>
      </c>
      <c r="J302" s="67" t="s">
        <v>182</v>
      </c>
      <c r="K302" s="66"/>
      <c r="L302" s="65" t="s">
        <v>109</v>
      </c>
      <c r="M302" s="65"/>
      <c r="N302" s="65" t="s">
        <v>151</v>
      </c>
      <c r="O302" s="65"/>
      <c r="P302" s="65"/>
      <c r="Q302" s="65"/>
      <c r="W302" s="5"/>
      <c r="X302" s="5"/>
      <c r="Y302" s="5"/>
      <c r="Z302" s="5"/>
    </row>
    <row r="303" spans="1:26" ht="54" x14ac:dyDescent="0.25">
      <c r="A303" s="4">
        <f t="shared" si="5"/>
        <v>286</v>
      </c>
      <c r="B303" s="40" t="s">
        <v>210</v>
      </c>
      <c r="C303" s="40" t="s">
        <v>182</v>
      </c>
      <c r="D303" s="55" t="s">
        <v>182</v>
      </c>
      <c r="E303" s="68" t="s">
        <v>402</v>
      </c>
      <c r="F303" s="68">
        <v>1077</v>
      </c>
      <c r="G303" s="69">
        <v>5291</v>
      </c>
      <c r="H303" s="66" t="s">
        <v>12</v>
      </c>
      <c r="I303" s="66" t="s">
        <v>23</v>
      </c>
      <c r="J303" s="67" t="s">
        <v>403</v>
      </c>
      <c r="K303" s="66"/>
      <c r="L303" s="65" t="s">
        <v>109</v>
      </c>
      <c r="M303" s="65"/>
      <c r="N303" s="65" t="s">
        <v>151</v>
      </c>
      <c r="O303" s="65"/>
      <c r="P303" s="65"/>
      <c r="Q303" s="65"/>
      <c r="W303" s="5"/>
      <c r="X303" s="5"/>
      <c r="Y303" s="5"/>
      <c r="Z303" s="5"/>
    </row>
    <row r="304" spans="1:26" ht="27" x14ac:dyDescent="0.25">
      <c r="A304" s="4">
        <f t="shared" si="5"/>
        <v>287</v>
      </c>
      <c r="B304" s="40" t="s">
        <v>210</v>
      </c>
      <c r="C304" s="40">
        <v>1604</v>
      </c>
      <c r="D304" s="55" t="s">
        <v>182</v>
      </c>
      <c r="E304" s="68" t="s">
        <v>182</v>
      </c>
      <c r="F304" s="68" t="s">
        <v>182</v>
      </c>
      <c r="G304" s="69">
        <v>2955</v>
      </c>
      <c r="H304" s="66" t="s">
        <v>12</v>
      </c>
      <c r="I304" s="66" t="s">
        <v>23</v>
      </c>
      <c r="J304" s="67" t="s">
        <v>182</v>
      </c>
      <c r="K304" s="66"/>
      <c r="L304" s="65" t="s">
        <v>109</v>
      </c>
      <c r="M304" s="65"/>
      <c r="N304" s="65" t="s">
        <v>151</v>
      </c>
      <c r="O304" s="65"/>
      <c r="P304" s="65"/>
      <c r="Q304" s="65"/>
      <c r="W304" s="5"/>
      <c r="X304" s="5"/>
      <c r="Y304" s="5"/>
      <c r="Z304" s="5"/>
    </row>
    <row r="305" spans="1:26" ht="94.5" x14ac:dyDescent="0.25">
      <c r="A305" s="4">
        <f t="shared" si="5"/>
        <v>288</v>
      </c>
      <c r="B305" s="40" t="s">
        <v>210</v>
      </c>
      <c r="C305" s="40" t="s">
        <v>182</v>
      </c>
      <c r="D305" s="55" t="s">
        <v>182</v>
      </c>
      <c r="E305" s="68">
        <v>4244</v>
      </c>
      <c r="F305" s="68">
        <v>3907</v>
      </c>
      <c r="G305" s="69">
        <v>6064</v>
      </c>
      <c r="H305" s="66" t="s">
        <v>12</v>
      </c>
      <c r="I305" s="66" t="s">
        <v>23</v>
      </c>
      <c r="J305" s="67" t="s">
        <v>406</v>
      </c>
      <c r="K305" s="66"/>
      <c r="L305" s="65" t="s">
        <v>109</v>
      </c>
      <c r="M305" s="65"/>
      <c r="N305" s="65" t="s">
        <v>151</v>
      </c>
      <c r="O305" s="65"/>
      <c r="P305" s="65"/>
      <c r="Q305" s="65"/>
      <c r="W305" s="5"/>
      <c r="X305" s="5"/>
      <c r="Y305" s="5"/>
      <c r="Z305" s="5"/>
    </row>
    <row r="306" spans="1:26" ht="94.5" x14ac:dyDescent="0.25">
      <c r="A306" s="4">
        <f t="shared" si="5"/>
        <v>289</v>
      </c>
      <c r="B306" s="40" t="s">
        <v>210</v>
      </c>
      <c r="C306" s="40" t="s">
        <v>182</v>
      </c>
      <c r="D306" s="55" t="s">
        <v>182</v>
      </c>
      <c r="E306" s="68">
        <v>4243</v>
      </c>
      <c r="F306" s="68">
        <v>2650</v>
      </c>
      <c r="G306" s="69">
        <v>3273</v>
      </c>
      <c r="H306" s="66" t="s">
        <v>12</v>
      </c>
      <c r="I306" s="66" t="s">
        <v>23</v>
      </c>
      <c r="J306" s="67" t="s">
        <v>405</v>
      </c>
      <c r="K306" s="66"/>
      <c r="L306" s="65" t="s">
        <v>109</v>
      </c>
      <c r="M306" s="65"/>
      <c r="N306" s="65" t="s">
        <v>151</v>
      </c>
      <c r="O306" s="65"/>
      <c r="P306" s="65"/>
      <c r="Q306" s="65"/>
      <c r="W306" s="5"/>
      <c r="X306" s="5"/>
      <c r="Y306" s="5"/>
      <c r="Z306" s="5"/>
    </row>
    <row r="307" spans="1:26" ht="54" x14ac:dyDescent="0.25">
      <c r="A307" s="4">
        <f t="shared" si="5"/>
        <v>290</v>
      </c>
      <c r="B307" s="40" t="s">
        <v>210</v>
      </c>
      <c r="C307" s="40" t="s">
        <v>182</v>
      </c>
      <c r="D307" s="55" t="s">
        <v>182</v>
      </c>
      <c r="E307" s="68" t="s">
        <v>407</v>
      </c>
      <c r="F307" s="68">
        <v>2707</v>
      </c>
      <c r="G307" s="69">
        <v>3442</v>
      </c>
      <c r="H307" s="66" t="s">
        <v>12</v>
      </c>
      <c r="I307" s="66" t="s">
        <v>23</v>
      </c>
      <c r="J307" s="67" t="s">
        <v>408</v>
      </c>
      <c r="K307" s="66"/>
      <c r="L307" s="65" t="s">
        <v>109</v>
      </c>
      <c r="M307" s="65"/>
      <c r="N307" s="65" t="s">
        <v>151</v>
      </c>
      <c r="O307" s="65"/>
      <c r="P307" s="65"/>
      <c r="Q307" s="65"/>
      <c r="W307" s="5"/>
      <c r="X307" s="5"/>
      <c r="Y307" s="5"/>
      <c r="Z307" s="5"/>
    </row>
    <row r="308" spans="1:26" ht="94.5" x14ac:dyDescent="0.25">
      <c r="A308" s="4">
        <f t="shared" si="5"/>
        <v>291</v>
      </c>
      <c r="B308" s="40" t="s">
        <v>210</v>
      </c>
      <c r="C308" s="40">
        <v>1615</v>
      </c>
      <c r="D308" s="55">
        <v>2379</v>
      </c>
      <c r="E308" s="68" t="s">
        <v>182</v>
      </c>
      <c r="F308" s="68" t="s">
        <v>182</v>
      </c>
      <c r="G308" s="69">
        <v>2510</v>
      </c>
      <c r="H308" s="66" t="s">
        <v>12</v>
      </c>
      <c r="I308" s="66" t="s">
        <v>23</v>
      </c>
      <c r="J308" s="67" t="s">
        <v>409</v>
      </c>
      <c r="K308" s="66"/>
      <c r="L308" s="65" t="s">
        <v>109</v>
      </c>
      <c r="M308" s="65"/>
      <c r="N308" s="65" t="s">
        <v>151</v>
      </c>
      <c r="O308" s="65"/>
      <c r="P308" s="65"/>
      <c r="Q308" s="65"/>
      <c r="W308" s="5"/>
      <c r="X308" s="5"/>
      <c r="Y308" s="5"/>
      <c r="Z308" s="5"/>
    </row>
    <row r="309" spans="1:26" ht="54" x14ac:dyDescent="0.25">
      <c r="A309" s="4">
        <f t="shared" si="5"/>
        <v>292</v>
      </c>
      <c r="B309" s="40" t="s">
        <v>210</v>
      </c>
      <c r="C309" s="40" t="s">
        <v>410</v>
      </c>
      <c r="D309" s="55">
        <v>3902</v>
      </c>
      <c r="E309" s="68" t="s">
        <v>182</v>
      </c>
      <c r="F309" s="68" t="s">
        <v>182</v>
      </c>
      <c r="G309" s="69">
        <v>1019</v>
      </c>
      <c r="H309" s="66" t="s">
        <v>12</v>
      </c>
      <c r="I309" s="66" t="s">
        <v>23</v>
      </c>
      <c r="J309" s="67" t="s">
        <v>411</v>
      </c>
      <c r="K309" s="66"/>
      <c r="L309" s="65" t="s">
        <v>109</v>
      </c>
      <c r="M309" s="65"/>
      <c r="N309" s="65" t="s">
        <v>151</v>
      </c>
      <c r="O309" s="65"/>
      <c r="P309" s="65"/>
      <c r="Q309" s="65"/>
      <c r="W309" s="5"/>
      <c r="X309" s="5"/>
      <c r="Y309" s="5"/>
      <c r="Z309" s="5"/>
    </row>
    <row r="310" spans="1:26" ht="27" x14ac:dyDescent="0.25">
      <c r="A310" s="4">
        <f t="shared" si="5"/>
        <v>293</v>
      </c>
      <c r="B310" s="40" t="s">
        <v>210</v>
      </c>
      <c r="C310" s="40">
        <v>14256</v>
      </c>
      <c r="D310" s="55" t="s">
        <v>182</v>
      </c>
      <c r="E310" s="68" t="s">
        <v>182</v>
      </c>
      <c r="F310" s="68" t="s">
        <v>182</v>
      </c>
      <c r="G310" s="69">
        <v>334</v>
      </c>
      <c r="H310" s="66" t="s">
        <v>7</v>
      </c>
      <c r="I310" s="66" t="s">
        <v>23</v>
      </c>
      <c r="J310" s="67" t="s">
        <v>182</v>
      </c>
      <c r="K310" s="66"/>
      <c r="L310" s="65" t="s">
        <v>109</v>
      </c>
      <c r="M310" s="65"/>
      <c r="N310" s="65" t="s">
        <v>151</v>
      </c>
      <c r="O310" s="65"/>
      <c r="P310" s="65"/>
      <c r="Q310" s="65"/>
      <c r="W310" s="5"/>
      <c r="X310" s="5"/>
      <c r="Y310" s="5"/>
      <c r="Z310" s="5"/>
    </row>
    <row r="311" spans="1:26" ht="27" x14ac:dyDescent="0.25">
      <c r="A311" s="4">
        <f t="shared" si="5"/>
        <v>294</v>
      </c>
      <c r="B311" s="40" t="s">
        <v>210</v>
      </c>
      <c r="C311" s="40" t="s">
        <v>182</v>
      </c>
      <c r="D311" s="55" t="s">
        <v>182</v>
      </c>
      <c r="E311" s="68" t="s">
        <v>412</v>
      </c>
      <c r="F311" s="68">
        <v>2068</v>
      </c>
      <c r="G311" s="69">
        <v>371</v>
      </c>
      <c r="H311" s="66" t="s">
        <v>9</v>
      </c>
      <c r="I311" s="66" t="s">
        <v>23</v>
      </c>
      <c r="J311" s="67" t="s">
        <v>414</v>
      </c>
      <c r="K311" s="66"/>
      <c r="L311" s="65" t="s">
        <v>109</v>
      </c>
      <c r="M311" s="65"/>
      <c r="N311" s="65" t="s">
        <v>151</v>
      </c>
      <c r="O311" s="65"/>
      <c r="P311" s="65"/>
      <c r="Q311" s="65"/>
      <c r="W311" s="5"/>
      <c r="X311" s="5"/>
      <c r="Y311" s="5"/>
      <c r="Z311" s="5"/>
    </row>
    <row r="312" spans="1:26" ht="27" x14ac:dyDescent="0.25">
      <c r="A312" s="4">
        <f t="shared" si="5"/>
        <v>295</v>
      </c>
      <c r="B312" s="40" t="s">
        <v>210</v>
      </c>
      <c r="C312" s="40" t="s">
        <v>415</v>
      </c>
      <c r="D312" s="55" t="s">
        <v>182</v>
      </c>
      <c r="E312" s="68" t="s">
        <v>182</v>
      </c>
      <c r="F312" s="68" t="s">
        <v>182</v>
      </c>
      <c r="G312" s="69">
        <v>219</v>
      </c>
      <c r="H312" s="66" t="s">
        <v>12</v>
      </c>
      <c r="I312" s="66" t="s">
        <v>23</v>
      </c>
      <c r="J312" s="67" t="s">
        <v>182</v>
      </c>
      <c r="K312" s="66"/>
      <c r="L312" s="65" t="s">
        <v>109</v>
      </c>
      <c r="M312" s="65"/>
      <c r="N312" s="65" t="s">
        <v>151</v>
      </c>
      <c r="O312" s="65"/>
      <c r="P312" s="65"/>
      <c r="Q312" s="65"/>
      <c r="W312" s="5"/>
      <c r="X312" s="5"/>
      <c r="Y312" s="5"/>
      <c r="Z312" s="5"/>
    </row>
    <row r="313" spans="1:26" ht="27" x14ac:dyDescent="0.25">
      <c r="A313" s="4">
        <f t="shared" si="5"/>
        <v>296</v>
      </c>
      <c r="B313" s="40" t="s">
        <v>210</v>
      </c>
      <c r="C313" s="40" t="s">
        <v>182</v>
      </c>
      <c r="D313" s="55" t="s">
        <v>182</v>
      </c>
      <c r="E313" s="68" t="s">
        <v>416</v>
      </c>
      <c r="F313" s="68">
        <v>2182</v>
      </c>
      <c r="G313" s="69">
        <v>158</v>
      </c>
      <c r="H313" s="66" t="s">
        <v>9</v>
      </c>
      <c r="I313" s="66" t="s">
        <v>23</v>
      </c>
      <c r="J313" s="67" t="s">
        <v>414</v>
      </c>
      <c r="K313" s="66"/>
      <c r="L313" s="65" t="s">
        <v>109</v>
      </c>
      <c r="M313" s="65"/>
      <c r="N313" s="65" t="s">
        <v>151</v>
      </c>
      <c r="O313" s="65"/>
      <c r="P313" s="65"/>
      <c r="Q313" s="65"/>
      <c r="W313" s="5"/>
      <c r="X313" s="5"/>
      <c r="Y313" s="5"/>
      <c r="Z313" s="5"/>
    </row>
    <row r="314" spans="1:26" ht="27" x14ac:dyDescent="0.25">
      <c r="A314" s="4">
        <f t="shared" si="5"/>
        <v>297</v>
      </c>
      <c r="B314" s="40" t="s">
        <v>210</v>
      </c>
      <c r="C314" s="40" t="s">
        <v>417</v>
      </c>
      <c r="D314" s="55" t="s">
        <v>182</v>
      </c>
      <c r="E314" s="68" t="s">
        <v>182</v>
      </c>
      <c r="F314" s="68" t="s">
        <v>182</v>
      </c>
      <c r="G314" s="69">
        <v>108</v>
      </c>
      <c r="H314" s="66" t="s">
        <v>12</v>
      </c>
      <c r="I314" s="66" t="s">
        <v>23</v>
      </c>
      <c r="J314" s="67" t="s">
        <v>182</v>
      </c>
      <c r="K314" s="66"/>
      <c r="L314" s="65" t="s">
        <v>109</v>
      </c>
      <c r="M314" s="65"/>
      <c r="N314" s="65" t="s">
        <v>151</v>
      </c>
      <c r="O314" s="65"/>
      <c r="P314" s="65"/>
      <c r="Q314" s="65"/>
      <c r="W314" s="5"/>
      <c r="X314" s="5"/>
      <c r="Y314" s="5"/>
      <c r="Z314" s="5"/>
    </row>
    <row r="315" spans="1:26" ht="27" x14ac:dyDescent="0.25">
      <c r="A315" s="4">
        <f t="shared" si="5"/>
        <v>298</v>
      </c>
      <c r="B315" s="40" t="s">
        <v>210</v>
      </c>
      <c r="C315" s="40" t="s">
        <v>182</v>
      </c>
      <c r="D315" s="55" t="s">
        <v>182</v>
      </c>
      <c r="E315" s="68" t="s">
        <v>413</v>
      </c>
      <c r="F315" s="68">
        <v>1991</v>
      </c>
      <c r="G315" s="69">
        <v>126</v>
      </c>
      <c r="H315" s="66" t="s">
        <v>9</v>
      </c>
      <c r="I315" s="66" t="s">
        <v>22</v>
      </c>
      <c r="J315" s="67" t="s">
        <v>281</v>
      </c>
      <c r="K315" s="66">
        <v>26.1</v>
      </c>
      <c r="L315" s="65" t="s">
        <v>109</v>
      </c>
      <c r="M315" s="4" t="s">
        <v>50</v>
      </c>
      <c r="N315" s="4" t="s">
        <v>4</v>
      </c>
      <c r="O315" s="65"/>
      <c r="P315" s="65"/>
      <c r="Q315" s="65"/>
      <c r="W315" s="5"/>
      <c r="X315" s="5"/>
      <c r="Y315" s="5"/>
      <c r="Z315" s="5"/>
    </row>
    <row r="316" spans="1:26" ht="13.5" x14ac:dyDescent="0.25">
      <c r="A316" s="4">
        <f t="shared" si="5"/>
        <v>299</v>
      </c>
      <c r="B316" s="40" t="s">
        <v>210</v>
      </c>
      <c r="C316" s="40">
        <v>1643</v>
      </c>
      <c r="D316" s="55" t="s">
        <v>182</v>
      </c>
      <c r="E316" s="68" t="s">
        <v>182</v>
      </c>
      <c r="F316" s="68" t="s">
        <v>182</v>
      </c>
      <c r="G316" s="69">
        <v>1671</v>
      </c>
      <c r="H316" s="66" t="s">
        <v>7</v>
      </c>
      <c r="I316" s="66" t="s">
        <v>22</v>
      </c>
      <c r="J316" s="67" t="s">
        <v>182</v>
      </c>
      <c r="K316" s="66"/>
      <c r="L316" s="65" t="s">
        <v>109</v>
      </c>
      <c r="M316" s="65"/>
      <c r="N316" s="65"/>
      <c r="O316" s="65"/>
      <c r="P316" s="65"/>
      <c r="Q316" s="65"/>
      <c r="W316" s="5"/>
      <c r="X316" s="5"/>
      <c r="Y316" s="5"/>
      <c r="Z316" s="5"/>
    </row>
    <row r="317" spans="1:26" ht="27" x14ac:dyDescent="0.25">
      <c r="A317" s="4">
        <f t="shared" si="5"/>
        <v>300</v>
      </c>
      <c r="B317" s="40" t="s">
        <v>210</v>
      </c>
      <c r="C317" s="40" t="s">
        <v>182</v>
      </c>
      <c r="D317" s="55" t="s">
        <v>182</v>
      </c>
      <c r="E317" s="68" t="s">
        <v>418</v>
      </c>
      <c r="F317" s="68">
        <v>1991</v>
      </c>
      <c r="G317" s="69">
        <v>1986</v>
      </c>
      <c r="H317" s="66" t="s">
        <v>9</v>
      </c>
      <c r="I317" s="66" t="s">
        <v>22</v>
      </c>
      <c r="J317" s="67" t="s">
        <v>281</v>
      </c>
      <c r="K317" s="66">
        <f>11.5+119.28</f>
        <v>130.78</v>
      </c>
      <c r="L317" s="65" t="s">
        <v>109</v>
      </c>
      <c r="M317" s="4" t="s">
        <v>50</v>
      </c>
      <c r="N317" s="4" t="s">
        <v>4</v>
      </c>
      <c r="O317" s="65"/>
      <c r="P317" s="65"/>
      <c r="Q317" s="65"/>
      <c r="W317" s="5"/>
      <c r="X317" s="5"/>
      <c r="Y317" s="5"/>
      <c r="Z317" s="5"/>
    </row>
    <row r="318" spans="1:26" ht="27" x14ac:dyDescent="0.25">
      <c r="A318" s="4">
        <f t="shared" si="5"/>
        <v>301</v>
      </c>
      <c r="B318" s="40" t="s">
        <v>210</v>
      </c>
      <c r="C318" s="40" t="s">
        <v>182</v>
      </c>
      <c r="D318" s="55" t="s">
        <v>182</v>
      </c>
      <c r="E318" s="68" t="s">
        <v>419</v>
      </c>
      <c r="F318" s="68">
        <v>1991</v>
      </c>
      <c r="G318" s="69">
        <v>1986</v>
      </c>
      <c r="H318" s="66" t="s">
        <v>9</v>
      </c>
      <c r="I318" s="66" t="s">
        <v>22</v>
      </c>
      <c r="J318" s="67" t="s">
        <v>281</v>
      </c>
      <c r="K318" s="66">
        <f>66.5+33.66</f>
        <v>100.16</v>
      </c>
      <c r="L318" s="65" t="s">
        <v>109</v>
      </c>
      <c r="M318" s="4" t="s">
        <v>50</v>
      </c>
      <c r="N318" s="4" t="s">
        <v>4</v>
      </c>
      <c r="O318" s="65"/>
      <c r="P318" s="65"/>
      <c r="Q318" s="65"/>
      <c r="W318" s="5"/>
      <c r="X318" s="5"/>
      <c r="Y318" s="5"/>
      <c r="Z318" s="5"/>
    </row>
    <row r="319" spans="1:26" ht="13.5" x14ac:dyDescent="0.25">
      <c r="A319" s="4">
        <f t="shared" ref="A319:A382" si="7">A318+1</f>
        <v>302</v>
      </c>
      <c r="B319" s="40" t="s">
        <v>210</v>
      </c>
      <c r="C319" s="40">
        <v>1689</v>
      </c>
      <c r="D319" s="55" t="s">
        <v>182</v>
      </c>
      <c r="E319" s="68" t="s">
        <v>182</v>
      </c>
      <c r="F319" s="68" t="s">
        <v>182</v>
      </c>
      <c r="G319" s="69">
        <v>1058</v>
      </c>
      <c r="H319" s="66" t="s">
        <v>7</v>
      </c>
      <c r="I319" s="66" t="s">
        <v>22</v>
      </c>
      <c r="J319" s="67" t="s">
        <v>182</v>
      </c>
      <c r="K319" s="66"/>
      <c r="L319" s="65" t="s">
        <v>109</v>
      </c>
      <c r="M319" s="65"/>
      <c r="N319" s="65"/>
      <c r="O319" s="65"/>
      <c r="P319" s="65"/>
      <c r="Q319" s="65"/>
      <c r="W319" s="5"/>
      <c r="X319" s="5"/>
      <c r="Y319" s="5"/>
      <c r="Z319" s="5"/>
    </row>
    <row r="320" spans="1:26" ht="27" x14ac:dyDescent="0.25">
      <c r="A320" s="4">
        <f t="shared" si="7"/>
        <v>303</v>
      </c>
      <c r="B320" s="40" t="s">
        <v>210</v>
      </c>
      <c r="C320" s="40" t="s">
        <v>182</v>
      </c>
      <c r="D320" s="55" t="s">
        <v>182</v>
      </c>
      <c r="E320" s="68" t="s">
        <v>419</v>
      </c>
      <c r="F320" s="68">
        <v>1991</v>
      </c>
      <c r="G320" s="69">
        <v>1986</v>
      </c>
      <c r="H320" s="66" t="s">
        <v>9</v>
      </c>
      <c r="I320" s="66" t="s">
        <v>22</v>
      </c>
      <c r="J320" s="67" t="s">
        <v>281</v>
      </c>
      <c r="K320" s="66" t="s">
        <v>182</v>
      </c>
      <c r="L320" s="65" t="s">
        <v>109</v>
      </c>
      <c r="M320" s="4" t="s">
        <v>50</v>
      </c>
      <c r="N320" s="4" t="s">
        <v>4</v>
      </c>
      <c r="O320" s="65"/>
      <c r="P320" s="65"/>
      <c r="Q320" s="65"/>
      <c r="W320" s="5"/>
      <c r="X320" s="5"/>
      <c r="Y320" s="5"/>
      <c r="Z320" s="5"/>
    </row>
    <row r="321" spans="1:26" ht="27" x14ac:dyDescent="0.25">
      <c r="A321" s="4">
        <f t="shared" si="7"/>
        <v>304</v>
      </c>
      <c r="B321" s="40" t="s">
        <v>210</v>
      </c>
      <c r="C321" s="40" t="s">
        <v>182</v>
      </c>
      <c r="D321" s="55" t="s">
        <v>182</v>
      </c>
      <c r="E321" s="68" t="s">
        <v>418</v>
      </c>
      <c r="F321" s="68">
        <v>1991</v>
      </c>
      <c r="G321" s="69">
        <v>1986</v>
      </c>
      <c r="H321" s="66" t="s">
        <v>9</v>
      </c>
      <c r="I321" s="66" t="s">
        <v>22</v>
      </c>
      <c r="J321" s="67" t="s">
        <v>281</v>
      </c>
      <c r="K321" s="66" t="s">
        <v>182</v>
      </c>
      <c r="L321" s="65" t="s">
        <v>109</v>
      </c>
      <c r="M321" s="4" t="s">
        <v>50</v>
      </c>
      <c r="N321" s="4" t="s">
        <v>4</v>
      </c>
      <c r="O321" s="65"/>
      <c r="P321" s="65"/>
      <c r="Q321" s="65"/>
      <c r="W321" s="5"/>
      <c r="X321" s="5"/>
      <c r="Y321" s="5"/>
      <c r="Z321" s="5"/>
    </row>
    <row r="322" spans="1:26" ht="27" x14ac:dyDescent="0.25">
      <c r="A322" s="4">
        <f t="shared" si="7"/>
        <v>305</v>
      </c>
      <c r="B322" s="40" t="s">
        <v>210</v>
      </c>
      <c r="C322" s="40" t="s">
        <v>182</v>
      </c>
      <c r="D322" s="55" t="s">
        <v>182</v>
      </c>
      <c r="E322" s="68" t="s">
        <v>421</v>
      </c>
      <c r="F322" s="68">
        <v>1991</v>
      </c>
      <c r="G322" s="69">
        <v>5008</v>
      </c>
      <c r="H322" s="66" t="s">
        <v>9</v>
      </c>
      <c r="I322" s="66" t="s">
        <v>22</v>
      </c>
      <c r="J322" s="67" t="s">
        <v>281</v>
      </c>
      <c r="K322" s="66">
        <v>94.9</v>
      </c>
      <c r="L322" s="65" t="s">
        <v>109</v>
      </c>
      <c r="M322" s="4" t="s">
        <v>50</v>
      </c>
      <c r="N322" s="4" t="s">
        <v>4</v>
      </c>
      <c r="O322" s="65"/>
      <c r="P322" s="65"/>
      <c r="Q322" s="65"/>
      <c r="W322" s="5"/>
      <c r="X322" s="5"/>
      <c r="Y322" s="5"/>
      <c r="Z322" s="5"/>
    </row>
    <row r="323" spans="1:26" ht="13.5" x14ac:dyDescent="0.25">
      <c r="A323" s="4">
        <f t="shared" si="7"/>
        <v>306</v>
      </c>
      <c r="B323" s="40" t="s">
        <v>210</v>
      </c>
      <c r="C323" s="40" t="s">
        <v>420</v>
      </c>
      <c r="D323" s="55" t="s">
        <v>182</v>
      </c>
      <c r="E323" s="68" t="s">
        <v>182</v>
      </c>
      <c r="F323" s="68" t="s">
        <v>182</v>
      </c>
      <c r="G323" s="69">
        <v>2579</v>
      </c>
      <c r="H323" s="66" t="s">
        <v>7</v>
      </c>
      <c r="I323" s="66" t="s">
        <v>22</v>
      </c>
      <c r="J323" s="67" t="s">
        <v>182</v>
      </c>
      <c r="K323" s="66"/>
      <c r="L323" s="65" t="s">
        <v>109</v>
      </c>
      <c r="M323" s="65"/>
      <c r="N323" s="65"/>
      <c r="O323" s="65"/>
      <c r="P323" s="65"/>
      <c r="Q323" s="65"/>
      <c r="W323" s="5"/>
      <c r="X323" s="5"/>
      <c r="Y323" s="5"/>
      <c r="Z323" s="5"/>
    </row>
    <row r="324" spans="1:26" ht="27" x14ac:dyDescent="0.25">
      <c r="A324" s="4">
        <f t="shared" si="7"/>
        <v>307</v>
      </c>
      <c r="B324" s="40" t="s">
        <v>210</v>
      </c>
      <c r="C324" s="40" t="s">
        <v>182</v>
      </c>
      <c r="D324" s="55" t="s">
        <v>182</v>
      </c>
      <c r="E324" s="68" t="s">
        <v>419</v>
      </c>
      <c r="F324" s="68">
        <v>1991</v>
      </c>
      <c r="G324" s="69">
        <v>1986</v>
      </c>
      <c r="H324" s="66" t="s">
        <v>9</v>
      </c>
      <c r="I324" s="66" t="s">
        <v>22</v>
      </c>
      <c r="J324" s="67" t="s">
        <v>281</v>
      </c>
      <c r="K324" s="66" t="s">
        <v>182</v>
      </c>
      <c r="L324" s="65" t="s">
        <v>109</v>
      </c>
      <c r="M324" s="4" t="s">
        <v>50</v>
      </c>
      <c r="N324" s="4" t="s">
        <v>4</v>
      </c>
      <c r="O324" s="65"/>
      <c r="P324" s="65"/>
      <c r="Q324" s="65"/>
      <c r="W324" s="5"/>
      <c r="X324" s="5"/>
      <c r="Y324" s="5"/>
      <c r="Z324" s="5"/>
    </row>
    <row r="325" spans="1:26" ht="27" x14ac:dyDescent="0.25">
      <c r="A325" s="4">
        <f t="shared" si="7"/>
        <v>308</v>
      </c>
      <c r="B325" s="40" t="s">
        <v>210</v>
      </c>
      <c r="C325" s="40" t="s">
        <v>182</v>
      </c>
      <c r="D325" s="55" t="s">
        <v>182</v>
      </c>
      <c r="E325" s="68" t="s">
        <v>418</v>
      </c>
      <c r="F325" s="68">
        <v>1991</v>
      </c>
      <c r="G325" s="69">
        <v>1986</v>
      </c>
      <c r="H325" s="66" t="s">
        <v>9</v>
      </c>
      <c r="I325" s="66" t="s">
        <v>22</v>
      </c>
      <c r="J325" s="67" t="s">
        <v>281</v>
      </c>
      <c r="K325" s="66" t="s">
        <v>182</v>
      </c>
      <c r="L325" s="65" t="s">
        <v>109</v>
      </c>
      <c r="M325" s="4" t="s">
        <v>50</v>
      </c>
      <c r="N325" s="4" t="s">
        <v>4</v>
      </c>
      <c r="O325" s="65"/>
      <c r="P325" s="65"/>
      <c r="Q325" s="65"/>
      <c r="W325" s="5"/>
      <c r="X325" s="5"/>
      <c r="Y325" s="5"/>
      <c r="Z325" s="5"/>
    </row>
    <row r="326" spans="1:26" ht="27" x14ac:dyDescent="0.25">
      <c r="A326" s="4">
        <f t="shared" si="7"/>
        <v>309</v>
      </c>
      <c r="B326" s="40" t="s">
        <v>210</v>
      </c>
      <c r="C326" s="40" t="s">
        <v>182</v>
      </c>
      <c r="D326" s="55" t="s">
        <v>182</v>
      </c>
      <c r="E326" s="68" t="s">
        <v>296</v>
      </c>
      <c r="F326" s="68">
        <v>1991</v>
      </c>
      <c r="G326" s="69">
        <v>35386</v>
      </c>
      <c r="H326" s="66" t="s">
        <v>5</v>
      </c>
      <c r="I326" s="66" t="s">
        <v>22</v>
      </c>
      <c r="J326" s="67" t="s">
        <v>281</v>
      </c>
      <c r="K326" s="66" t="s">
        <v>182</v>
      </c>
      <c r="L326" s="65" t="s">
        <v>109</v>
      </c>
      <c r="M326" s="4" t="s">
        <v>50</v>
      </c>
      <c r="N326" s="4" t="s">
        <v>4</v>
      </c>
      <c r="O326" s="65"/>
      <c r="P326" s="65"/>
      <c r="Q326" s="65"/>
      <c r="W326" s="5"/>
      <c r="X326" s="5"/>
      <c r="Y326" s="5"/>
      <c r="Z326" s="5"/>
    </row>
    <row r="327" spans="1:26" ht="40.5" x14ac:dyDescent="0.25">
      <c r="A327" s="4">
        <f t="shared" si="7"/>
        <v>310</v>
      </c>
      <c r="B327" s="40" t="s">
        <v>210</v>
      </c>
      <c r="C327" s="40" t="s">
        <v>182</v>
      </c>
      <c r="D327" s="55" t="s">
        <v>182</v>
      </c>
      <c r="E327" s="68" t="s">
        <v>418</v>
      </c>
      <c r="F327" s="68">
        <v>1991</v>
      </c>
      <c r="G327" s="69">
        <v>1986</v>
      </c>
      <c r="H327" s="66" t="s">
        <v>9</v>
      </c>
      <c r="I327" s="66" t="s">
        <v>22</v>
      </c>
      <c r="J327" s="67" t="s">
        <v>281</v>
      </c>
      <c r="K327" s="66">
        <v>20.329999999999998</v>
      </c>
      <c r="L327" s="65" t="s">
        <v>164</v>
      </c>
      <c r="M327" s="4" t="s">
        <v>50</v>
      </c>
      <c r="N327" s="4" t="s">
        <v>11</v>
      </c>
      <c r="O327" s="65"/>
      <c r="P327" s="65"/>
      <c r="Q327" s="65"/>
      <c r="W327" s="5"/>
      <c r="X327" s="5"/>
      <c r="Y327" s="5"/>
      <c r="Z327" s="5"/>
    </row>
    <row r="328" spans="1:26" ht="40.5" x14ac:dyDescent="0.25">
      <c r="A328" s="4">
        <f t="shared" si="7"/>
        <v>311</v>
      </c>
      <c r="B328" s="40" t="s">
        <v>210</v>
      </c>
      <c r="C328" s="40" t="s">
        <v>182</v>
      </c>
      <c r="D328" s="55" t="s">
        <v>182</v>
      </c>
      <c r="E328" s="68" t="s">
        <v>296</v>
      </c>
      <c r="F328" s="68">
        <v>1991</v>
      </c>
      <c r="G328" s="69">
        <v>35386</v>
      </c>
      <c r="H328" s="66" t="s">
        <v>5</v>
      </c>
      <c r="I328" s="66" t="s">
        <v>22</v>
      </c>
      <c r="J328" s="67" t="s">
        <v>281</v>
      </c>
      <c r="K328" s="66">
        <v>18.510000000000002</v>
      </c>
      <c r="L328" s="65" t="s">
        <v>164</v>
      </c>
      <c r="M328" s="4" t="s">
        <v>50</v>
      </c>
      <c r="N328" s="4" t="s">
        <v>11</v>
      </c>
      <c r="O328" s="65"/>
      <c r="P328" s="65"/>
      <c r="Q328" s="65"/>
      <c r="W328" s="5"/>
      <c r="X328" s="5"/>
      <c r="Y328" s="5"/>
      <c r="Z328" s="5"/>
    </row>
    <row r="329" spans="1:26" ht="13.5" x14ac:dyDescent="0.25">
      <c r="A329" s="4">
        <f t="shared" si="7"/>
        <v>312</v>
      </c>
      <c r="B329" s="40" t="s">
        <v>210</v>
      </c>
      <c r="C329" s="40" t="s">
        <v>422</v>
      </c>
      <c r="D329" s="55" t="s">
        <v>182</v>
      </c>
      <c r="E329" s="68" t="s">
        <v>182</v>
      </c>
      <c r="F329" s="68" t="s">
        <v>182</v>
      </c>
      <c r="G329" s="69">
        <v>3242</v>
      </c>
      <c r="H329" s="66" t="s">
        <v>7</v>
      </c>
      <c r="I329" s="66" t="s">
        <v>22</v>
      </c>
      <c r="J329" s="67" t="s">
        <v>182</v>
      </c>
      <c r="K329" s="66"/>
      <c r="L329" s="65" t="s">
        <v>109</v>
      </c>
      <c r="M329" s="65"/>
      <c r="N329" s="65"/>
      <c r="O329" s="65"/>
      <c r="P329" s="65"/>
      <c r="Q329" s="65"/>
      <c r="W329" s="5"/>
      <c r="X329" s="5"/>
      <c r="Y329" s="5"/>
      <c r="Z329" s="5"/>
    </row>
    <row r="330" spans="1:26" ht="27" x14ac:dyDescent="0.25">
      <c r="A330" s="4">
        <f t="shared" si="7"/>
        <v>313</v>
      </c>
      <c r="B330" s="40" t="s">
        <v>210</v>
      </c>
      <c r="C330" s="40" t="s">
        <v>182</v>
      </c>
      <c r="D330" s="55" t="s">
        <v>182</v>
      </c>
      <c r="E330" s="68" t="s">
        <v>421</v>
      </c>
      <c r="F330" s="68">
        <v>1991</v>
      </c>
      <c r="G330" s="69">
        <v>5008</v>
      </c>
      <c r="H330" s="66" t="s">
        <v>9</v>
      </c>
      <c r="I330" s="66" t="s">
        <v>22</v>
      </c>
      <c r="J330" s="67" t="s">
        <v>281</v>
      </c>
      <c r="K330" s="66" t="s">
        <v>182</v>
      </c>
      <c r="L330" s="65" t="s">
        <v>109</v>
      </c>
      <c r="M330" s="4" t="s">
        <v>50</v>
      </c>
      <c r="N330" s="4" t="s">
        <v>4</v>
      </c>
      <c r="O330" s="65"/>
      <c r="P330" s="65"/>
      <c r="Q330" s="65"/>
      <c r="W330" s="5"/>
      <c r="X330" s="5"/>
      <c r="Y330" s="5"/>
      <c r="Z330" s="5"/>
    </row>
    <row r="331" spans="1:26" ht="27" x14ac:dyDescent="0.25">
      <c r="A331" s="4">
        <f t="shared" si="7"/>
        <v>314</v>
      </c>
      <c r="B331" s="40" t="s">
        <v>210</v>
      </c>
      <c r="C331" s="40">
        <v>14264</v>
      </c>
      <c r="D331" s="55" t="s">
        <v>182</v>
      </c>
      <c r="E331" s="68"/>
      <c r="F331" s="68"/>
      <c r="G331" s="69">
        <v>5185</v>
      </c>
      <c r="H331" s="66" t="s">
        <v>7</v>
      </c>
      <c r="I331" s="66" t="s">
        <v>23</v>
      </c>
      <c r="J331" s="67" t="s">
        <v>182</v>
      </c>
      <c r="K331" s="66"/>
      <c r="L331" s="65" t="s">
        <v>109</v>
      </c>
      <c r="M331" s="65"/>
      <c r="N331" s="65" t="s">
        <v>151</v>
      </c>
      <c r="O331" s="65"/>
      <c r="P331" s="65"/>
      <c r="Q331" s="65"/>
      <c r="W331" s="5"/>
      <c r="X331" s="5"/>
      <c r="Y331" s="5"/>
      <c r="Z331" s="5"/>
    </row>
    <row r="332" spans="1:26" ht="27" x14ac:dyDescent="0.25">
      <c r="A332" s="4">
        <f t="shared" si="7"/>
        <v>315</v>
      </c>
      <c r="B332" s="40" t="s">
        <v>210</v>
      </c>
      <c r="C332" s="40" t="s">
        <v>182</v>
      </c>
      <c r="D332" s="55" t="s">
        <v>182</v>
      </c>
      <c r="E332" s="68" t="s">
        <v>423</v>
      </c>
      <c r="F332" s="68">
        <v>2068</v>
      </c>
      <c r="G332" s="69">
        <v>177</v>
      </c>
      <c r="H332" s="66" t="s">
        <v>9</v>
      </c>
      <c r="I332" s="66" t="s">
        <v>23</v>
      </c>
      <c r="J332" s="67" t="s">
        <v>414</v>
      </c>
      <c r="K332" s="66"/>
      <c r="L332" s="65" t="s">
        <v>109</v>
      </c>
      <c r="M332" s="65"/>
      <c r="N332" s="65" t="s">
        <v>151</v>
      </c>
      <c r="O332" s="65"/>
      <c r="P332" s="65"/>
      <c r="Q332" s="65"/>
      <c r="W332" s="5"/>
      <c r="X332" s="5"/>
      <c r="Y332" s="5"/>
      <c r="Z332" s="5"/>
    </row>
    <row r="333" spans="1:26" ht="27" x14ac:dyDescent="0.25">
      <c r="A333" s="4">
        <f t="shared" si="7"/>
        <v>316</v>
      </c>
      <c r="B333" s="40" t="s">
        <v>210</v>
      </c>
      <c r="C333" s="40" t="s">
        <v>182</v>
      </c>
      <c r="D333" s="55" t="s">
        <v>182</v>
      </c>
      <c r="E333" s="68" t="s">
        <v>424</v>
      </c>
      <c r="F333" s="68">
        <v>2068</v>
      </c>
      <c r="G333" s="69">
        <v>4889</v>
      </c>
      <c r="H333" s="66" t="s">
        <v>7</v>
      </c>
      <c r="I333" s="66" t="s">
        <v>23</v>
      </c>
      <c r="J333" s="67" t="s">
        <v>414</v>
      </c>
      <c r="K333" s="66"/>
      <c r="L333" s="65" t="s">
        <v>109</v>
      </c>
      <c r="M333" s="65"/>
      <c r="N333" s="65" t="s">
        <v>151</v>
      </c>
      <c r="O333" s="65"/>
      <c r="P333" s="65"/>
      <c r="Q333" s="65"/>
      <c r="W333" s="5"/>
      <c r="X333" s="5"/>
      <c r="Y333" s="5"/>
      <c r="Z333" s="5"/>
    </row>
    <row r="334" spans="1:26" ht="27" x14ac:dyDescent="0.25">
      <c r="A334" s="4">
        <f t="shared" si="7"/>
        <v>317</v>
      </c>
      <c r="B334" s="40" t="s">
        <v>210</v>
      </c>
      <c r="C334" s="40" t="s">
        <v>425</v>
      </c>
      <c r="D334" s="55">
        <v>3630</v>
      </c>
      <c r="E334" s="68" t="s">
        <v>182</v>
      </c>
      <c r="F334" s="68" t="s">
        <v>182</v>
      </c>
      <c r="G334" s="69">
        <v>42</v>
      </c>
      <c r="H334" s="66" t="s">
        <v>7</v>
      </c>
      <c r="I334" s="66" t="s">
        <v>23</v>
      </c>
      <c r="J334" s="67" t="s">
        <v>426</v>
      </c>
      <c r="K334" s="66"/>
      <c r="L334" s="65" t="s">
        <v>109</v>
      </c>
      <c r="M334" s="65"/>
      <c r="N334" s="65" t="s">
        <v>151</v>
      </c>
      <c r="O334" s="65"/>
      <c r="P334" s="65"/>
      <c r="Q334" s="65"/>
      <c r="W334" s="5"/>
      <c r="X334" s="5"/>
      <c r="Y334" s="5"/>
      <c r="Z334" s="5"/>
    </row>
    <row r="335" spans="1:26" ht="27" x14ac:dyDescent="0.25">
      <c r="A335" s="4">
        <f t="shared" si="7"/>
        <v>318</v>
      </c>
      <c r="B335" s="40" t="s">
        <v>210</v>
      </c>
      <c r="C335" s="40" t="s">
        <v>427</v>
      </c>
      <c r="D335" s="55" t="s">
        <v>182</v>
      </c>
      <c r="E335" s="68" t="s">
        <v>182</v>
      </c>
      <c r="F335" s="68" t="s">
        <v>182</v>
      </c>
      <c r="G335" s="69">
        <v>1036</v>
      </c>
      <c r="H335" s="66" t="s">
        <v>7</v>
      </c>
      <c r="I335" s="66" t="s">
        <v>23</v>
      </c>
      <c r="J335" s="67" t="s">
        <v>182</v>
      </c>
      <c r="K335" s="66"/>
      <c r="L335" s="65" t="s">
        <v>109</v>
      </c>
      <c r="M335" s="65"/>
      <c r="N335" s="65" t="s">
        <v>151</v>
      </c>
      <c r="O335" s="65"/>
      <c r="P335" s="65"/>
      <c r="Q335" s="65"/>
      <c r="W335" s="5"/>
      <c r="X335" s="5"/>
      <c r="Y335" s="5"/>
      <c r="Z335" s="5"/>
    </row>
    <row r="336" spans="1:26" ht="27" x14ac:dyDescent="0.25">
      <c r="A336" s="4">
        <f t="shared" si="7"/>
        <v>319</v>
      </c>
      <c r="B336" s="40" t="s">
        <v>210</v>
      </c>
      <c r="C336" s="40" t="s">
        <v>182</v>
      </c>
      <c r="D336" s="55" t="s">
        <v>182</v>
      </c>
      <c r="E336" s="68" t="s">
        <v>424</v>
      </c>
      <c r="F336" s="68">
        <v>2068</v>
      </c>
      <c r="G336" s="69">
        <v>4889</v>
      </c>
      <c r="H336" s="66" t="s">
        <v>7</v>
      </c>
      <c r="I336" s="66" t="s">
        <v>23</v>
      </c>
      <c r="J336" s="67" t="s">
        <v>414</v>
      </c>
      <c r="K336" s="66"/>
      <c r="L336" s="65" t="s">
        <v>109</v>
      </c>
      <c r="M336" s="65"/>
      <c r="N336" s="65" t="s">
        <v>151</v>
      </c>
      <c r="O336" s="65"/>
      <c r="P336" s="65"/>
      <c r="Q336" s="65"/>
      <c r="W336" s="5"/>
      <c r="X336" s="5"/>
      <c r="Y336" s="5"/>
      <c r="Z336" s="5"/>
    </row>
    <row r="337" spans="1:26" ht="27" x14ac:dyDescent="0.25">
      <c r="A337" s="4">
        <f t="shared" si="7"/>
        <v>320</v>
      </c>
      <c r="B337" s="40" t="s">
        <v>210</v>
      </c>
      <c r="C337" s="40">
        <v>1704</v>
      </c>
      <c r="D337" s="55" t="s">
        <v>182</v>
      </c>
      <c r="E337" s="68" t="s">
        <v>182</v>
      </c>
      <c r="F337" s="68" t="s">
        <v>182</v>
      </c>
      <c r="G337" s="69">
        <v>1513</v>
      </c>
      <c r="H337" s="66" t="s">
        <v>7</v>
      </c>
      <c r="I337" s="66" t="s">
        <v>23</v>
      </c>
      <c r="J337" s="67" t="s">
        <v>182</v>
      </c>
      <c r="K337" s="66"/>
      <c r="L337" s="65" t="s">
        <v>109</v>
      </c>
      <c r="M337" s="65"/>
      <c r="N337" s="65" t="s">
        <v>151</v>
      </c>
      <c r="O337" s="65"/>
      <c r="P337" s="65"/>
      <c r="Q337" s="65"/>
      <c r="W337" s="5"/>
      <c r="X337" s="5"/>
      <c r="Y337" s="5"/>
      <c r="Z337" s="5"/>
    </row>
    <row r="338" spans="1:26" ht="27" x14ac:dyDescent="0.25">
      <c r="A338" s="4">
        <f t="shared" si="7"/>
        <v>321</v>
      </c>
      <c r="B338" s="40" t="s">
        <v>210</v>
      </c>
      <c r="C338" s="40" t="s">
        <v>182</v>
      </c>
      <c r="D338" s="55" t="s">
        <v>182</v>
      </c>
      <c r="E338" s="68" t="s">
        <v>424</v>
      </c>
      <c r="F338" s="68">
        <v>2068</v>
      </c>
      <c r="G338" s="69">
        <v>4889</v>
      </c>
      <c r="H338" s="66" t="s">
        <v>7</v>
      </c>
      <c r="I338" s="66" t="s">
        <v>23</v>
      </c>
      <c r="J338" s="67" t="s">
        <v>414</v>
      </c>
      <c r="K338" s="66"/>
      <c r="L338" s="65" t="s">
        <v>109</v>
      </c>
      <c r="M338" s="65"/>
      <c r="N338" s="65" t="s">
        <v>151</v>
      </c>
      <c r="O338" s="65"/>
      <c r="P338" s="65"/>
      <c r="Q338" s="65"/>
      <c r="W338" s="5"/>
      <c r="X338" s="5"/>
      <c r="Y338" s="5"/>
      <c r="Z338" s="5"/>
    </row>
    <row r="339" spans="1:26" ht="409.5" x14ac:dyDescent="0.25">
      <c r="A339" s="4">
        <f t="shared" si="7"/>
        <v>322</v>
      </c>
      <c r="B339" s="40" t="s">
        <v>210</v>
      </c>
      <c r="C339" s="40" t="s">
        <v>182</v>
      </c>
      <c r="D339" s="55" t="s">
        <v>182</v>
      </c>
      <c r="E339" s="68">
        <v>4285</v>
      </c>
      <c r="F339" s="68">
        <v>3500</v>
      </c>
      <c r="G339" s="69">
        <v>2536</v>
      </c>
      <c r="H339" s="66" t="s">
        <v>9</v>
      </c>
      <c r="I339" s="66" t="s">
        <v>23</v>
      </c>
      <c r="J339" s="70" t="s">
        <v>428</v>
      </c>
      <c r="K339" s="66"/>
      <c r="L339" s="65" t="s">
        <v>109</v>
      </c>
      <c r="M339" s="65"/>
      <c r="N339" s="65" t="s">
        <v>151</v>
      </c>
      <c r="O339" s="65"/>
      <c r="P339" s="65"/>
      <c r="Q339" s="65"/>
      <c r="W339" s="5"/>
      <c r="X339" s="5"/>
      <c r="Y339" s="5"/>
      <c r="Z339" s="5"/>
    </row>
    <row r="340" spans="1:26" ht="27" x14ac:dyDescent="0.25">
      <c r="A340" s="4">
        <f t="shared" si="7"/>
        <v>323</v>
      </c>
      <c r="B340" s="40" t="s">
        <v>210</v>
      </c>
      <c r="C340" s="40" t="s">
        <v>182</v>
      </c>
      <c r="D340" s="55" t="s">
        <v>182</v>
      </c>
      <c r="E340" s="68" t="s">
        <v>429</v>
      </c>
      <c r="F340" s="68">
        <v>2068</v>
      </c>
      <c r="G340" s="69">
        <v>4140</v>
      </c>
      <c r="H340" s="66" t="s">
        <v>7</v>
      </c>
      <c r="I340" s="66" t="s">
        <v>23</v>
      </c>
      <c r="J340" s="67" t="s">
        <v>414</v>
      </c>
      <c r="K340" s="66"/>
      <c r="L340" s="65" t="s">
        <v>109</v>
      </c>
      <c r="M340" s="65"/>
      <c r="N340" s="65" t="s">
        <v>151</v>
      </c>
      <c r="O340" s="65"/>
      <c r="P340" s="65"/>
      <c r="Q340" s="65"/>
      <c r="W340" s="5"/>
      <c r="X340" s="5"/>
      <c r="Y340" s="5"/>
      <c r="Z340" s="5"/>
    </row>
    <row r="341" spans="1:26" ht="396.75" customHeight="1" x14ac:dyDescent="0.25">
      <c r="A341" s="4">
        <f t="shared" si="7"/>
        <v>324</v>
      </c>
      <c r="B341" s="40" t="s">
        <v>210</v>
      </c>
      <c r="C341" s="40" t="s">
        <v>182</v>
      </c>
      <c r="D341" s="55" t="s">
        <v>182</v>
      </c>
      <c r="E341" s="68" t="s">
        <v>430</v>
      </c>
      <c r="F341" s="68">
        <v>3636</v>
      </c>
      <c r="G341" s="69">
        <v>976</v>
      </c>
      <c r="H341" s="66" t="s">
        <v>3</v>
      </c>
      <c r="I341" s="66" t="s">
        <v>23</v>
      </c>
      <c r="J341" s="70" t="s">
        <v>431</v>
      </c>
      <c r="K341" s="66"/>
      <c r="L341" s="65" t="s">
        <v>109</v>
      </c>
      <c r="M341" s="65"/>
      <c r="N341" s="65" t="s">
        <v>151</v>
      </c>
      <c r="O341" s="65"/>
      <c r="P341" s="65"/>
      <c r="Q341" s="65"/>
      <c r="W341" s="5"/>
      <c r="X341" s="5"/>
      <c r="Y341" s="5"/>
      <c r="Z341" s="5"/>
    </row>
    <row r="342" spans="1:26" ht="402" customHeight="1" x14ac:dyDescent="0.25">
      <c r="A342" s="4">
        <f t="shared" si="7"/>
        <v>325</v>
      </c>
      <c r="B342" s="40" t="s">
        <v>210</v>
      </c>
      <c r="C342" s="40" t="s">
        <v>182</v>
      </c>
      <c r="D342" s="55" t="s">
        <v>182</v>
      </c>
      <c r="E342" s="68" t="s">
        <v>432</v>
      </c>
      <c r="F342" s="68">
        <v>3635</v>
      </c>
      <c r="G342" s="69">
        <v>4876</v>
      </c>
      <c r="H342" s="66" t="s">
        <v>3</v>
      </c>
      <c r="I342" s="66" t="s">
        <v>23</v>
      </c>
      <c r="J342" s="70" t="s">
        <v>433</v>
      </c>
      <c r="K342" s="66"/>
      <c r="L342" s="65" t="s">
        <v>109</v>
      </c>
      <c r="M342" s="65"/>
      <c r="N342" s="65" t="s">
        <v>151</v>
      </c>
      <c r="O342" s="65"/>
      <c r="P342" s="65"/>
      <c r="Q342" s="65"/>
      <c r="W342" s="5"/>
      <c r="X342" s="5"/>
      <c r="Y342" s="5"/>
      <c r="Z342" s="5"/>
    </row>
    <row r="343" spans="1:26" ht="27" x14ac:dyDescent="0.25">
      <c r="A343" s="4">
        <f t="shared" si="7"/>
        <v>326</v>
      </c>
      <c r="B343" s="40" t="s">
        <v>210</v>
      </c>
      <c r="C343" s="40" t="s">
        <v>434</v>
      </c>
      <c r="D343" s="55" t="s">
        <v>182</v>
      </c>
      <c r="E343" s="68" t="s">
        <v>182</v>
      </c>
      <c r="F343" s="68" t="s">
        <v>182</v>
      </c>
      <c r="G343" s="69">
        <v>330</v>
      </c>
      <c r="H343" s="66" t="s">
        <v>7</v>
      </c>
      <c r="I343" s="66" t="s">
        <v>23</v>
      </c>
      <c r="J343" s="67" t="s">
        <v>182</v>
      </c>
      <c r="K343" s="66"/>
      <c r="L343" s="65" t="s">
        <v>109</v>
      </c>
      <c r="M343" s="65"/>
      <c r="N343" s="65" t="s">
        <v>151</v>
      </c>
      <c r="O343" s="65"/>
      <c r="P343" s="65"/>
      <c r="Q343" s="65"/>
      <c r="W343" s="5"/>
      <c r="X343" s="5"/>
      <c r="Y343" s="5"/>
      <c r="Z343" s="5"/>
    </row>
    <row r="344" spans="1:26" ht="409.5" x14ac:dyDescent="0.25">
      <c r="A344" s="4">
        <f t="shared" si="7"/>
        <v>327</v>
      </c>
      <c r="B344" s="40" t="s">
        <v>210</v>
      </c>
      <c r="C344" s="40" t="s">
        <v>182</v>
      </c>
      <c r="D344" s="55" t="s">
        <v>182</v>
      </c>
      <c r="E344" s="68" t="s">
        <v>432</v>
      </c>
      <c r="F344" s="68">
        <v>3635</v>
      </c>
      <c r="G344" s="69">
        <v>4876</v>
      </c>
      <c r="H344" s="66" t="s">
        <v>3</v>
      </c>
      <c r="I344" s="66" t="s">
        <v>23</v>
      </c>
      <c r="J344" s="70" t="s">
        <v>435</v>
      </c>
      <c r="K344" s="66"/>
      <c r="L344" s="65" t="s">
        <v>109</v>
      </c>
      <c r="M344" s="65"/>
      <c r="N344" s="65" t="s">
        <v>151</v>
      </c>
      <c r="O344" s="65"/>
      <c r="P344" s="65"/>
      <c r="Q344" s="65"/>
      <c r="W344" s="5"/>
      <c r="X344" s="5"/>
      <c r="Y344" s="5"/>
      <c r="Z344" s="5"/>
    </row>
    <row r="345" spans="1:26" ht="409.5" x14ac:dyDescent="0.25">
      <c r="A345" s="4">
        <f t="shared" si="7"/>
        <v>328</v>
      </c>
      <c r="B345" s="40" t="s">
        <v>210</v>
      </c>
      <c r="C345" s="40" t="s">
        <v>182</v>
      </c>
      <c r="D345" s="55" t="s">
        <v>182</v>
      </c>
      <c r="E345" s="68" t="s">
        <v>436</v>
      </c>
      <c r="F345" s="68">
        <v>3500</v>
      </c>
      <c r="G345" s="69">
        <v>4272</v>
      </c>
      <c r="H345" s="66" t="s">
        <v>3</v>
      </c>
      <c r="I345" s="66" t="s">
        <v>23</v>
      </c>
      <c r="J345" s="70" t="s">
        <v>437</v>
      </c>
      <c r="K345" s="66"/>
      <c r="L345" s="65" t="s">
        <v>109</v>
      </c>
      <c r="M345" s="65"/>
      <c r="N345" s="65" t="s">
        <v>151</v>
      </c>
      <c r="O345" s="65"/>
      <c r="P345" s="65"/>
      <c r="Q345" s="65"/>
      <c r="W345" s="5"/>
      <c r="X345" s="5"/>
      <c r="Y345" s="5"/>
      <c r="Z345" s="5"/>
    </row>
    <row r="346" spans="1:26" ht="67.5" x14ac:dyDescent="0.25">
      <c r="A346" s="4">
        <f t="shared" si="7"/>
        <v>329</v>
      </c>
      <c r="B346" s="40" t="s">
        <v>210</v>
      </c>
      <c r="C346" s="40" t="s">
        <v>182</v>
      </c>
      <c r="D346" s="55" t="s">
        <v>182</v>
      </c>
      <c r="E346" s="68">
        <v>4300</v>
      </c>
      <c r="F346" s="68">
        <v>2914</v>
      </c>
      <c r="G346" s="69">
        <v>5071</v>
      </c>
      <c r="H346" s="66" t="s">
        <v>3</v>
      </c>
      <c r="I346" s="66" t="s">
        <v>23</v>
      </c>
      <c r="J346" s="67" t="s">
        <v>438</v>
      </c>
      <c r="K346" s="66"/>
      <c r="L346" s="65" t="s">
        <v>109</v>
      </c>
      <c r="M346" s="65"/>
      <c r="N346" s="65" t="s">
        <v>151</v>
      </c>
      <c r="O346" s="65"/>
      <c r="P346" s="65"/>
      <c r="Q346" s="65"/>
      <c r="W346" s="5"/>
      <c r="X346" s="5"/>
      <c r="Y346" s="5"/>
      <c r="Z346" s="5"/>
    </row>
    <row r="347" spans="1:26" ht="27" x14ac:dyDescent="0.25">
      <c r="A347" s="4">
        <f t="shared" si="7"/>
        <v>330</v>
      </c>
      <c r="B347" s="40" t="s">
        <v>210</v>
      </c>
      <c r="C347" s="40" t="s">
        <v>182</v>
      </c>
      <c r="D347" s="55" t="s">
        <v>182</v>
      </c>
      <c r="E347" s="68" t="s">
        <v>440</v>
      </c>
      <c r="F347" s="68" t="s">
        <v>182</v>
      </c>
      <c r="G347" s="69" t="s">
        <v>182</v>
      </c>
      <c r="H347" s="66" t="s">
        <v>441</v>
      </c>
      <c r="I347" s="66" t="s">
        <v>23</v>
      </c>
      <c r="J347" s="66" t="s">
        <v>441</v>
      </c>
      <c r="K347" s="66"/>
      <c r="L347" s="65" t="s">
        <v>109</v>
      </c>
      <c r="M347" s="65"/>
      <c r="N347" s="65" t="s">
        <v>151</v>
      </c>
      <c r="O347" s="65"/>
      <c r="P347" s="65"/>
      <c r="Q347" s="65"/>
      <c r="W347" s="5"/>
      <c r="X347" s="5"/>
      <c r="Y347" s="5"/>
      <c r="Z347" s="5"/>
    </row>
    <row r="348" spans="1:26" ht="27" x14ac:dyDescent="0.25">
      <c r="A348" s="4">
        <f t="shared" si="7"/>
        <v>331</v>
      </c>
      <c r="B348" s="40" t="s">
        <v>210</v>
      </c>
      <c r="C348" s="40">
        <v>1711</v>
      </c>
      <c r="D348" s="55" t="s">
        <v>182</v>
      </c>
      <c r="E348" s="68" t="s">
        <v>182</v>
      </c>
      <c r="F348" s="68" t="s">
        <v>182</v>
      </c>
      <c r="G348" s="69">
        <v>798</v>
      </c>
      <c r="H348" s="66" t="s">
        <v>7</v>
      </c>
      <c r="I348" s="66" t="s">
        <v>23</v>
      </c>
      <c r="J348" s="67" t="s">
        <v>182</v>
      </c>
      <c r="K348" s="66"/>
      <c r="L348" s="65" t="s">
        <v>109</v>
      </c>
      <c r="M348" s="65"/>
      <c r="N348" s="65" t="s">
        <v>151</v>
      </c>
      <c r="O348" s="65"/>
      <c r="P348" s="65"/>
      <c r="Q348" s="65"/>
      <c r="W348" s="5"/>
      <c r="X348" s="5"/>
      <c r="Y348" s="5"/>
      <c r="Z348" s="5"/>
    </row>
    <row r="349" spans="1:26" ht="27" x14ac:dyDescent="0.25">
      <c r="A349" s="4">
        <f t="shared" si="7"/>
        <v>332</v>
      </c>
      <c r="B349" s="40" t="s">
        <v>210</v>
      </c>
      <c r="C349" s="40" t="s">
        <v>182</v>
      </c>
      <c r="D349" s="55" t="s">
        <v>182</v>
      </c>
      <c r="E349" s="68" t="s">
        <v>429</v>
      </c>
      <c r="F349" s="68">
        <v>2068</v>
      </c>
      <c r="G349" s="69">
        <v>4140</v>
      </c>
      <c r="H349" s="66" t="s">
        <v>7</v>
      </c>
      <c r="I349" s="66" t="s">
        <v>23</v>
      </c>
      <c r="J349" s="67" t="s">
        <v>439</v>
      </c>
      <c r="K349" s="66"/>
      <c r="L349" s="65" t="s">
        <v>109</v>
      </c>
      <c r="M349" s="65"/>
      <c r="N349" s="65" t="s">
        <v>151</v>
      </c>
      <c r="O349" s="65"/>
      <c r="P349" s="65"/>
      <c r="Q349" s="65"/>
      <c r="W349" s="5"/>
      <c r="X349" s="5"/>
      <c r="Y349" s="5"/>
      <c r="Z349" s="5"/>
    </row>
    <row r="350" spans="1:26" ht="40.5" x14ac:dyDescent="0.25">
      <c r="A350" s="4">
        <f t="shared" si="7"/>
        <v>333</v>
      </c>
      <c r="B350" s="40" t="s">
        <v>210</v>
      </c>
      <c r="C350" s="40" t="s">
        <v>442</v>
      </c>
      <c r="D350" s="55">
        <v>3437</v>
      </c>
      <c r="E350" s="68" t="s">
        <v>182</v>
      </c>
      <c r="F350" s="68" t="s">
        <v>182</v>
      </c>
      <c r="G350" s="69">
        <v>1327</v>
      </c>
      <c r="H350" s="66" t="s">
        <v>3</v>
      </c>
      <c r="I350" s="66" t="s">
        <v>23</v>
      </c>
      <c r="J350" s="67" t="s">
        <v>443</v>
      </c>
      <c r="K350" s="66"/>
      <c r="L350" s="65" t="s">
        <v>109</v>
      </c>
      <c r="M350" s="65"/>
      <c r="N350" s="65" t="s">
        <v>151</v>
      </c>
      <c r="O350" s="65"/>
      <c r="P350" s="65"/>
      <c r="Q350" s="65"/>
      <c r="W350" s="5"/>
      <c r="X350" s="5"/>
      <c r="Y350" s="5"/>
      <c r="Z350" s="5"/>
    </row>
    <row r="351" spans="1:26" ht="40.5" x14ac:dyDescent="0.25">
      <c r="A351" s="4">
        <f t="shared" si="7"/>
        <v>334</v>
      </c>
      <c r="B351" s="40" t="s">
        <v>210</v>
      </c>
      <c r="C351" s="40" t="s">
        <v>444</v>
      </c>
      <c r="D351" s="55">
        <v>2033</v>
      </c>
      <c r="E351" s="68" t="s">
        <v>182</v>
      </c>
      <c r="F351" s="68" t="s">
        <v>182</v>
      </c>
      <c r="G351" s="69">
        <v>1250</v>
      </c>
      <c r="H351" s="66" t="s">
        <v>3</v>
      </c>
      <c r="I351" s="66" t="s">
        <v>23</v>
      </c>
      <c r="J351" s="67" t="s">
        <v>445</v>
      </c>
      <c r="K351" s="66"/>
      <c r="L351" s="65" t="s">
        <v>109</v>
      </c>
      <c r="M351" s="65"/>
      <c r="N351" s="65" t="s">
        <v>151</v>
      </c>
      <c r="O351" s="65"/>
      <c r="P351" s="65"/>
      <c r="Q351" s="65"/>
      <c r="W351" s="5"/>
      <c r="X351" s="5"/>
      <c r="Y351" s="5"/>
      <c r="Z351" s="5"/>
    </row>
    <row r="352" spans="1:26" ht="27" x14ac:dyDescent="0.25">
      <c r="A352" s="4">
        <f t="shared" si="7"/>
        <v>335</v>
      </c>
      <c r="B352" s="40" t="s">
        <v>210</v>
      </c>
      <c r="C352" s="40" t="s">
        <v>446</v>
      </c>
      <c r="D352" s="55" t="s">
        <v>182</v>
      </c>
      <c r="E352" s="68" t="s">
        <v>182</v>
      </c>
      <c r="F352" s="68" t="s">
        <v>182</v>
      </c>
      <c r="G352" s="69">
        <v>2774</v>
      </c>
      <c r="H352" s="66" t="s">
        <v>7</v>
      </c>
      <c r="I352" s="66" t="s">
        <v>23</v>
      </c>
      <c r="J352" s="67" t="s">
        <v>182</v>
      </c>
      <c r="K352" s="66"/>
      <c r="L352" s="65" t="s">
        <v>109</v>
      </c>
      <c r="M352" s="65"/>
      <c r="N352" s="65" t="s">
        <v>151</v>
      </c>
      <c r="O352" s="65"/>
      <c r="P352" s="65"/>
      <c r="Q352" s="65"/>
      <c r="W352" s="5"/>
      <c r="X352" s="5"/>
      <c r="Y352" s="5"/>
      <c r="Z352" s="5"/>
    </row>
    <row r="353" spans="1:26" ht="256.5" x14ac:dyDescent="0.25">
      <c r="A353" s="4">
        <f t="shared" si="7"/>
        <v>336</v>
      </c>
      <c r="B353" s="40" t="s">
        <v>210</v>
      </c>
      <c r="C353" s="40" t="s">
        <v>182</v>
      </c>
      <c r="D353" s="55" t="s">
        <v>182</v>
      </c>
      <c r="E353" s="68" t="s">
        <v>447</v>
      </c>
      <c r="F353" s="68">
        <v>2225</v>
      </c>
      <c r="G353" s="69">
        <v>611</v>
      </c>
      <c r="H353" s="66" t="s">
        <v>9</v>
      </c>
      <c r="I353" s="66" t="s">
        <v>23</v>
      </c>
      <c r="J353" s="67" t="s">
        <v>448</v>
      </c>
      <c r="K353" s="66"/>
      <c r="L353" s="65" t="s">
        <v>109</v>
      </c>
      <c r="M353" s="65"/>
      <c r="N353" s="65" t="s">
        <v>151</v>
      </c>
      <c r="O353" s="65"/>
      <c r="P353" s="65"/>
      <c r="Q353" s="65"/>
      <c r="W353" s="5"/>
      <c r="X353" s="5"/>
      <c r="Y353" s="5"/>
      <c r="Z353" s="5"/>
    </row>
    <row r="354" spans="1:26" ht="40.5" x14ac:dyDescent="0.25">
      <c r="A354" s="4">
        <f t="shared" si="7"/>
        <v>337</v>
      </c>
      <c r="B354" s="40" t="s">
        <v>210</v>
      </c>
      <c r="C354" s="40" t="s">
        <v>182</v>
      </c>
      <c r="D354" s="55" t="s">
        <v>182</v>
      </c>
      <c r="E354" s="68" t="s">
        <v>449</v>
      </c>
      <c r="F354" s="68">
        <v>1452</v>
      </c>
      <c r="G354" s="69">
        <v>611</v>
      </c>
      <c r="H354" s="66" t="s">
        <v>9</v>
      </c>
      <c r="I354" s="66" t="s">
        <v>23</v>
      </c>
      <c r="J354" s="67" t="s">
        <v>450</v>
      </c>
      <c r="K354" s="66"/>
      <c r="L354" s="65" t="s">
        <v>109</v>
      </c>
      <c r="M354" s="65"/>
      <c r="N354" s="65" t="s">
        <v>151</v>
      </c>
      <c r="O354" s="65"/>
      <c r="P354" s="65"/>
      <c r="Q354" s="65"/>
      <c r="W354" s="5"/>
      <c r="X354" s="5"/>
      <c r="Y354" s="5"/>
      <c r="Z354" s="5"/>
    </row>
    <row r="355" spans="1:26" ht="189" x14ac:dyDescent="0.25">
      <c r="A355" s="4">
        <f t="shared" si="7"/>
        <v>338</v>
      </c>
      <c r="B355" s="40" t="s">
        <v>210</v>
      </c>
      <c r="C355" s="40" t="s">
        <v>182</v>
      </c>
      <c r="D355" s="55" t="s">
        <v>182</v>
      </c>
      <c r="E355" s="68">
        <v>4317</v>
      </c>
      <c r="F355" s="68">
        <v>1006</v>
      </c>
      <c r="G355" s="69">
        <v>1446</v>
      </c>
      <c r="H355" s="66" t="s">
        <v>9</v>
      </c>
      <c r="I355" s="66" t="s">
        <v>23</v>
      </c>
      <c r="J355" s="67" t="s">
        <v>451</v>
      </c>
      <c r="K355" s="66"/>
      <c r="L355" s="65" t="s">
        <v>109</v>
      </c>
      <c r="M355" s="65"/>
      <c r="N355" s="65" t="s">
        <v>151</v>
      </c>
      <c r="O355" s="65"/>
      <c r="P355" s="65"/>
      <c r="Q355" s="65"/>
      <c r="W355" s="5"/>
      <c r="X355" s="5"/>
      <c r="Y355" s="5"/>
      <c r="Z355" s="5"/>
    </row>
    <row r="356" spans="1:26" ht="40.5" x14ac:dyDescent="0.25">
      <c r="A356" s="4">
        <f t="shared" si="7"/>
        <v>339</v>
      </c>
      <c r="B356" s="40" t="s">
        <v>210</v>
      </c>
      <c r="C356" s="40" t="s">
        <v>182</v>
      </c>
      <c r="D356" s="55" t="s">
        <v>182</v>
      </c>
      <c r="E356" s="68" t="s">
        <v>452</v>
      </c>
      <c r="F356" s="68">
        <v>1381</v>
      </c>
      <c r="G356" s="69">
        <v>701</v>
      </c>
      <c r="H356" s="66" t="s">
        <v>9</v>
      </c>
      <c r="I356" s="66" t="s">
        <v>23</v>
      </c>
      <c r="J356" s="67" t="s">
        <v>453</v>
      </c>
      <c r="K356" s="66"/>
      <c r="L356" s="65" t="s">
        <v>109</v>
      </c>
      <c r="M356" s="65"/>
      <c r="N356" s="65" t="s">
        <v>151</v>
      </c>
      <c r="O356" s="65"/>
      <c r="P356" s="65"/>
      <c r="Q356" s="65"/>
      <c r="W356" s="5"/>
      <c r="X356" s="5"/>
      <c r="Y356" s="5"/>
      <c r="Z356" s="5"/>
    </row>
    <row r="357" spans="1:26" ht="54" x14ac:dyDescent="0.25">
      <c r="A357" s="4">
        <f t="shared" si="7"/>
        <v>340</v>
      </c>
      <c r="B357" s="40" t="s">
        <v>210</v>
      </c>
      <c r="C357" s="40" t="s">
        <v>182</v>
      </c>
      <c r="D357" s="55" t="s">
        <v>182</v>
      </c>
      <c r="E357" s="68" t="s">
        <v>454</v>
      </c>
      <c r="F357" s="68">
        <v>1415</v>
      </c>
      <c r="G357" s="69">
        <v>647</v>
      </c>
      <c r="H357" s="66" t="s">
        <v>9</v>
      </c>
      <c r="I357" s="66" t="s">
        <v>23</v>
      </c>
      <c r="J357" s="67" t="s">
        <v>455</v>
      </c>
      <c r="K357" s="66"/>
      <c r="L357" s="65" t="s">
        <v>109</v>
      </c>
      <c r="M357" s="65"/>
      <c r="N357" s="65" t="s">
        <v>151</v>
      </c>
      <c r="O357" s="65"/>
      <c r="P357" s="65"/>
      <c r="Q357" s="65"/>
      <c r="W357" s="5"/>
      <c r="X357" s="5"/>
      <c r="Y357" s="5"/>
      <c r="Z357" s="5"/>
    </row>
    <row r="358" spans="1:26" ht="27" x14ac:dyDescent="0.25">
      <c r="A358" s="4">
        <f t="shared" si="7"/>
        <v>341</v>
      </c>
      <c r="B358" s="40" t="s">
        <v>210</v>
      </c>
      <c r="C358" s="40" t="s">
        <v>182</v>
      </c>
      <c r="D358" s="55" t="s">
        <v>182</v>
      </c>
      <c r="E358" s="68">
        <v>4326</v>
      </c>
      <c r="F358" s="68">
        <v>3400</v>
      </c>
      <c r="G358" s="69">
        <v>727</v>
      </c>
      <c r="H358" s="66" t="s">
        <v>9</v>
      </c>
      <c r="I358" s="66" t="s">
        <v>23</v>
      </c>
      <c r="J358" s="67" t="s">
        <v>457</v>
      </c>
      <c r="K358" s="66"/>
      <c r="L358" s="65" t="s">
        <v>109</v>
      </c>
      <c r="M358" s="65"/>
      <c r="N358" s="65" t="s">
        <v>151</v>
      </c>
      <c r="O358" s="65"/>
      <c r="P358" s="65"/>
      <c r="Q358" s="65"/>
      <c r="W358" s="5"/>
      <c r="X358" s="5"/>
      <c r="Y358" s="5"/>
      <c r="Z358" s="5"/>
    </row>
    <row r="359" spans="1:26" ht="27" x14ac:dyDescent="0.25">
      <c r="A359" s="4">
        <f t="shared" si="7"/>
        <v>342</v>
      </c>
      <c r="B359" s="40" t="s">
        <v>210</v>
      </c>
      <c r="C359" s="40" t="s">
        <v>182</v>
      </c>
      <c r="D359" s="55" t="s">
        <v>182</v>
      </c>
      <c r="E359" s="68">
        <v>4325</v>
      </c>
      <c r="F359" s="68">
        <v>3400</v>
      </c>
      <c r="G359" s="69">
        <v>727</v>
      </c>
      <c r="H359" s="66" t="s">
        <v>9</v>
      </c>
      <c r="I359" s="66" t="s">
        <v>23</v>
      </c>
      <c r="J359" s="67" t="s">
        <v>457</v>
      </c>
      <c r="K359" s="66"/>
      <c r="L359" s="65" t="s">
        <v>109</v>
      </c>
      <c r="M359" s="65"/>
      <c r="N359" s="65" t="s">
        <v>151</v>
      </c>
      <c r="O359" s="65"/>
      <c r="P359" s="65"/>
      <c r="Q359" s="65"/>
      <c r="W359" s="5"/>
      <c r="X359" s="5"/>
      <c r="Y359" s="5"/>
      <c r="Z359" s="5"/>
    </row>
    <row r="360" spans="1:26" ht="40.5" x14ac:dyDescent="0.25">
      <c r="A360" s="4">
        <f t="shared" si="7"/>
        <v>343</v>
      </c>
      <c r="B360" s="40" t="s">
        <v>210</v>
      </c>
      <c r="C360" s="40" t="s">
        <v>182</v>
      </c>
      <c r="D360" s="55" t="s">
        <v>182</v>
      </c>
      <c r="E360" s="68" t="s">
        <v>458</v>
      </c>
      <c r="F360" s="68">
        <v>1381</v>
      </c>
      <c r="G360" s="69">
        <v>1011</v>
      </c>
      <c r="H360" s="66" t="s">
        <v>3</v>
      </c>
      <c r="I360" s="66" t="s">
        <v>23</v>
      </c>
      <c r="J360" s="67" t="s">
        <v>453</v>
      </c>
      <c r="K360" s="66"/>
      <c r="L360" s="65" t="s">
        <v>109</v>
      </c>
      <c r="M360" s="65"/>
      <c r="N360" s="65" t="s">
        <v>151</v>
      </c>
      <c r="O360" s="65"/>
      <c r="P360" s="65"/>
      <c r="Q360" s="65"/>
      <c r="W360" s="5"/>
      <c r="X360" s="5"/>
      <c r="Y360" s="5"/>
      <c r="Z360" s="5"/>
    </row>
    <row r="361" spans="1:26" ht="81" x14ac:dyDescent="0.25">
      <c r="A361" s="4">
        <f t="shared" si="7"/>
        <v>344</v>
      </c>
      <c r="B361" s="40" t="s">
        <v>210</v>
      </c>
      <c r="C361" s="40" t="s">
        <v>182</v>
      </c>
      <c r="D361" s="55" t="s">
        <v>182</v>
      </c>
      <c r="E361" s="68" t="s">
        <v>459</v>
      </c>
      <c r="F361" s="68">
        <v>932</v>
      </c>
      <c r="G361" s="69">
        <v>1716</v>
      </c>
      <c r="H361" s="66" t="s">
        <v>3</v>
      </c>
      <c r="I361" s="66" t="s">
        <v>23</v>
      </c>
      <c r="J361" s="67" t="s">
        <v>460</v>
      </c>
      <c r="K361" s="66"/>
      <c r="L361" s="65" t="s">
        <v>109</v>
      </c>
      <c r="M361" s="65"/>
      <c r="N361" s="65" t="s">
        <v>151</v>
      </c>
      <c r="O361" s="65"/>
      <c r="P361" s="65"/>
      <c r="Q361" s="65"/>
      <c r="W361" s="5"/>
      <c r="X361" s="5"/>
      <c r="Y361" s="5"/>
      <c r="Z361" s="5"/>
    </row>
    <row r="362" spans="1:26" ht="67.5" x14ac:dyDescent="0.25">
      <c r="A362" s="4">
        <f t="shared" si="7"/>
        <v>345</v>
      </c>
      <c r="B362" s="40" t="s">
        <v>210</v>
      </c>
      <c r="C362" s="40" t="s">
        <v>182</v>
      </c>
      <c r="D362" s="55" t="s">
        <v>182</v>
      </c>
      <c r="E362" s="68" t="s">
        <v>461</v>
      </c>
      <c r="F362" s="68">
        <v>927</v>
      </c>
      <c r="G362" s="69">
        <v>3467</v>
      </c>
      <c r="H362" s="66" t="s">
        <v>3</v>
      </c>
      <c r="I362" s="66" t="s">
        <v>23</v>
      </c>
      <c r="J362" s="67" t="s">
        <v>462</v>
      </c>
      <c r="K362" s="66"/>
      <c r="L362" s="65" t="s">
        <v>109</v>
      </c>
      <c r="M362" s="65"/>
      <c r="N362" s="65" t="s">
        <v>151</v>
      </c>
      <c r="O362" s="65"/>
      <c r="P362" s="65"/>
      <c r="Q362" s="65"/>
      <c r="W362" s="5"/>
      <c r="X362" s="5"/>
      <c r="Y362" s="5"/>
      <c r="Z362" s="5"/>
    </row>
    <row r="363" spans="1:26" ht="283.5" x14ac:dyDescent="0.25">
      <c r="A363" s="4">
        <f t="shared" si="7"/>
        <v>346</v>
      </c>
      <c r="B363" s="40" t="s">
        <v>210</v>
      </c>
      <c r="C363" s="40" t="s">
        <v>182</v>
      </c>
      <c r="D363" s="55" t="s">
        <v>182</v>
      </c>
      <c r="E363" s="68">
        <v>4331</v>
      </c>
      <c r="F363" s="68">
        <v>1499</v>
      </c>
      <c r="G363" s="69">
        <v>5359</v>
      </c>
      <c r="H363" s="66" t="s">
        <v>3</v>
      </c>
      <c r="I363" s="66" t="s">
        <v>23</v>
      </c>
      <c r="J363" s="67" t="s">
        <v>463</v>
      </c>
      <c r="K363" s="66"/>
      <c r="L363" s="65" t="s">
        <v>109</v>
      </c>
      <c r="M363" s="65"/>
      <c r="N363" s="65" t="s">
        <v>151</v>
      </c>
      <c r="O363" s="65"/>
      <c r="P363" s="65"/>
      <c r="Q363" s="65"/>
      <c r="W363" s="5"/>
      <c r="X363" s="5"/>
      <c r="Y363" s="5"/>
      <c r="Z363" s="5"/>
    </row>
    <row r="364" spans="1:26" ht="283.5" x14ac:dyDescent="0.25">
      <c r="A364" s="4">
        <f t="shared" si="7"/>
        <v>347</v>
      </c>
      <c r="B364" s="40" t="s">
        <v>210</v>
      </c>
      <c r="C364" s="40" t="s">
        <v>182</v>
      </c>
      <c r="D364" s="55" t="s">
        <v>182</v>
      </c>
      <c r="E364" s="68">
        <v>4334</v>
      </c>
      <c r="F364" s="68">
        <v>1499</v>
      </c>
      <c r="G364" s="69">
        <v>5359</v>
      </c>
      <c r="H364" s="66" t="s">
        <v>3</v>
      </c>
      <c r="I364" s="66" t="s">
        <v>23</v>
      </c>
      <c r="J364" s="67" t="s">
        <v>463</v>
      </c>
      <c r="K364" s="66"/>
      <c r="L364" s="65" t="s">
        <v>109</v>
      </c>
      <c r="M364" s="65"/>
      <c r="N364" s="65" t="s">
        <v>151</v>
      </c>
      <c r="O364" s="65"/>
      <c r="P364" s="65"/>
      <c r="Q364" s="65"/>
      <c r="W364" s="5"/>
      <c r="X364" s="5"/>
      <c r="Y364" s="5"/>
      <c r="Z364" s="5"/>
    </row>
    <row r="365" spans="1:26" ht="54" x14ac:dyDescent="0.25">
      <c r="A365" s="4">
        <f t="shared" si="7"/>
        <v>348</v>
      </c>
      <c r="B365" s="40" t="s">
        <v>210</v>
      </c>
      <c r="C365" s="40" t="s">
        <v>182</v>
      </c>
      <c r="D365" s="55" t="s">
        <v>182</v>
      </c>
      <c r="E365" s="68" t="s">
        <v>464</v>
      </c>
      <c r="F365" s="68">
        <v>346</v>
      </c>
      <c r="G365" s="69">
        <v>1461</v>
      </c>
      <c r="H365" s="66" t="s">
        <v>3</v>
      </c>
      <c r="I365" s="66" t="s">
        <v>23</v>
      </c>
      <c r="J365" s="67" t="s">
        <v>465</v>
      </c>
      <c r="K365" s="66"/>
      <c r="L365" s="65" t="s">
        <v>109</v>
      </c>
      <c r="M365" s="65"/>
      <c r="N365" s="65" t="s">
        <v>151</v>
      </c>
      <c r="O365" s="65"/>
      <c r="P365" s="65"/>
      <c r="Q365" s="65"/>
      <c r="W365" s="5"/>
      <c r="X365" s="5"/>
      <c r="Y365" s="5"/>
      <c r="Z365" s="5"/>
    </row>
    <row r="366" spans="1:26" ht="121.5" x14ac:dyDescent="0.25">
      <c r="A366" s="4">
        <f t="shared" si="7"/>
        <v>349</v>
      </c>
      <c r="B366" s="40" t="s">
        <v>210</v>
      </c>
      <c r="C366" s="40" t="s">
        <v>182</v>
      </c>
      <c r="D366" s="55" t="s">
        <v>182</v>
      </c>
      <c r="E366" s="68" t="s">
        <v>466</v>
      </c>
      <c r="F366" s="68">
        <v>2417</v>
      </c>
      <c r="G366" s="69">
        <v>1217</v>
      </c>
      <c r="H366" s="66" t="s">
        <v>3</v>
      </c>
      <c r="I366" s="66" t="s">
        <v>23</v>
      </c>
      <c r="J366" s="67" t="s">
        <v>467</v>
      </c>
      <c r="K366" s="66"/>
      <c r="L366" s="65" t="s">
        <v>109</v>
      </c>
      <c r="M366" s="65"/>
      <c r="N366" s="65" t="s">
        <v>151</v>
      </c>
      <c r="O366" s="65"/>
      <c r="P366" s="65"/>
      <c r="Q366" s="65"/>
      <c r="W366" s="5"/>
      <c r="X366" s="5"/>
      <c r="Y366" s="5"/>
      <c r="Z366" s="5"/>
    </row>
    <row r="367" spans="1:26" ht="162" x14ac:dyDescent="0.25">
      <c r="A367" s="4">
        <f t="shared" si="7"/>
        <v>350</v>
      </c>
      <c r="B367" s="40" t="s">
        <v>210</v>
      </c>
      <c r="C367" s="40" t="s">
        <v>182</v>
      </c>
      <c r="D367" s="55" t="s">
        <v>182</v>
      </c>
      <c r="E367" s="68">
        <v>4349</v>
      </c>
      <c r="F367" s="68">
        <v>1139</v>
      </c>
      <c r="G367" s="69">
        <v>790</v>
      </c>
      <c r="H367" s="66" t="s">
        <v>7</v>
      </c>
      <c r="I367" s="66" t="s">
        <v>23</v>
      </c>
      <c r="J367" s="67" t="s">
        <v>468</v>
      </c>
      <c r="K367" s="66"/>
      <c r="L367" s="65" t="s">
        <v>109</v>
      </c>
      <c r="M367" s="65"/>
      <c r="N367" s="65" t="s">
        <v>151</v>
      </c>
      <c r="O367" s="65"/>
      <c r="P367" s="65"/>
      <c r="Q367" s="65"/>
      <c r="W367" s="5"/>
      <c r="X367" s="5"/>
      <c r="Y367" s="5"/>
      <c r="Z367" s="5"/>
    </row>
    <row r="368" spans="1:26" ht="81" x14ac:dyDescent="0.25">
      <c r="A368" s="4">
        <f t="shared" si="7"/>
        <v>351</v>
      </c>
      <c r="B368" s="40" t="s">
        <v>210</v>
      </c>
      <c r="C368" s="40" t="s">
        <v>182</v>
      </c>
      <c r="D368" s="55" t="s">
        <v>182</v>
      </c>
      <c r="E368" s="68">
        <v>4350</v>
      </c>
      <c r="F368" s="68">
        <v>2417</v>
      </c>
      <c r="G368" s="69">
        <v>5230</v>
      </c>
      <c r="H368" s="66" t="s">
        <v>3</v>
      </c>
      <c r="I368" s="66" t="s">
        <v>23</v>
      </c>
      <c r="J368" s="67" t="s">
        <v>469</v>
      </c>
      <c r="K368" s="66"/>
      <c r="L368" s="65" t="s">
        <v>109</v>
      </c>
      <c r="M368" s="65"/>
      <c r="N368" s="65" t="s">
        <v>151</v>
      </c>
      <c r="O368" s="65"/>
      <c r="P368" s="65"/>
      <c r="Q368" s="65"/>
      <c r="W368" s="5"/>
      <c r="X368" s="5"/>
      <c r="Y368" s="5"/>
      <c r="Z368" s="5"/>
    </row>
    <row r="369" spans="1:26" ht="283.5" x14ac:dyDescent="0.25">
      <c r="A369" s="4">
        <f t="shared" si="7"/>
        <v>352</v>
      </c>
      <c r="B369" s="40" t="s">
        <v>210</v>
      </c>
      <c r="C369" s="40" t="s">
        <v>182</v>
      </c>
      <c r="D369" s="55" t="s">
        <v>182</v>
      </c>
      <c r="E369" s="68">
        <v>4351</v>
      </c>
      <c r="F369" s="68">
        <v>1035</v>
      </c>
      <c r="G369" s="69">
        <v>1608</v>
      </c>
      <c r="H369" s="66" t="s">
        <v>7</v>
      </c>
      <c r="I369" s="66" t="s">
        <v>23</v>
      </c>
      <c r="J369" s="67" t="s">
        <v>470</v>
      </c>
      <c r="K369" s="66"/>
      <c r="L369" s="65" t="s">
        <v>109</v>
      </c>
      <c r="M369" s="65"/>
      <c r="N369" s="65" t="s">
        <v>151</v>
      </c>
      <c r="O369" s="65"/>
      <c r="P369" s="65"/>
      <c r="Q369" s="65"/>
      <c r="W369" s="5"/>
      <c r="X369" s="5"/>
      <c r="Y369" s="5"/>
      <c r="Z369" s="5"/>
    </row>
    <row r="370" spans="1:26" ht="40.5" x14ac:dyDescent="0.25">
      <c r="A370" s="4">
        <f t="shared" si="7"/>
        <v>353</v>
      </c>
      <c r="B370" s="40" t="s">
        <v>210</v>
      </c>
      <c r="C370" s="40" t="s">
        <v>182</v>
      </c>
      <c r="D370" s="55" t="s">
        <v>182</v>
      </c>
      <c r="E370" s="68" t="s">
        <v>477</v>
      </c>
      <c r="F370" s="68">
        <v>269</v>
      </c>
      <c r="G370" s="69">
        <v>1280</v>
      </c>
      <c r="H370" s="66" t="s">
        <v>3</v>
      </c>
      <c r="I370" s="66" t="s">
        <v>23</v>
      </c>
      <c r="J370" s="67" t="s">
        <v>476</v>
      </c>
      <c r="K370" s="66"/>
      <c r="L370" s="65" t="s">
        <v>109</v>
      </c>
      <c r="M370" s="65"/>
      <c r="N370" s="65" t="s">
        <v>151</v>
      </c>
      <c r="O370" s="65"/>
      <c r="P370" s="65"/>
      <c r="Q370" s="65"/>
      <c r="W370" s="5"/>
      <c r="X370" s="5"/>
      <c r="Y370" s="5"/>
      <c r="Z370" s="5"/>
    </row>
    <row r="371" spans="1:26" ht="67.5" x14ac:dyDescent="0.25">
      <c r="A371" s="4">
        <f t="shared" si="7"/>
        <v>354</v>
      </c>
      <c r="B371" s="40" t="s">
        <v>210</v>
      </c>
      <c r="C371" s="40" t="s">
        <v>182</v>
      </c>
      <c r="D371" s="55" t="s">
        <v>182</v>
      </c>
      <c r="E371" s="68" t="s">
        <v>478</v>
      </c>
      <c r="F371" s="68">
        <v>2266</v>
      </c>
      <c r="G371" s="69">
        <v>2043</v>
      </c>
      <c r="H371" s="66" t="s">
        <v>3</v>
      </c>
      <c r="I371" s="66" t="s">
        <v>23</v>
      </c>
      <c r="J371" s="67" t="s">
        <v>479</v>
      </c>
      <c r="K371" s="66"/>
      <c r="L371" s="65" t="s">
        <v>109</v>
      </c>
      <c r="M371" s="65"/>
      <c r="N371" s="65" t="s">
        <v>151</v>
      </c>
      <c r="O371" s="65"/>
      <c r="P371" s="65"/>
      <c r="Q371" s="65"/>
      <c r="W371" s="5"/>
      <c r="X371" s="5"/>
      <c r="Y371" s="5"/>
      <c r="Z371" s="5"/>
    </row>
    <row r="372" spans="1:26" ht="81" x14ac:dyDescent="0.25">
      <c r="A372" s="4">
        <f t="shared" si="7"/>
        <v>355</v>
      </c>
      <c r="B372" s="40" t="s">
        <v>210</v>
      </c>
      <c r="C372" s="40" t="s">
        <v>182</v>
      </c>
      <c r="D372" s="55" t="s">
        <v>182</v>
      </c>
      <c r="E372" s="68" t="s">
        <v>480</v>
      </c>
      <c r="F372" s="68">
        <v>2364</v>
      </c>
      <c r="G372" s="69">
        <v>2741</v>
      </c>
      <c r="H372" s="66" t="s">
        <v>3</v>
      </c>
      <c r="I372" s="66" t="s">
        <v>23</v>
      </c>
      <c r="J372" s="67" t="s">
        <v>481</v>
      </c>
      <c r="K372" s="66"/>
      <c r="L372" s="65" t="s">
        <v>109</v>
      </c>
      <c r="M372" s="65"/>
      <c r="N372" s="65" t="s">
        <v>151</v>
      </c>
      <c r="O372" s="65"/>
      <c r="P372" s="65"/>
      <c r="Q372" s="65"/>
      <c r="W372" s="5"/>
      <c r="X372" s="5"/>
      <c r="Y372" s="5"/>
      <c r="Z372" s="5"/>
    </row>
    <row r="373" spans="1:26" ht="354.75" x14ac:dyDescent="0.25">
      <c r="A373" s="4">
        <f t="shared" si="7"/>
        <v>356</v>
      </c>
      <c r="B373" s="40" t="s">
        <v>210</v>
      </c>
      <c r="C373" s="40" t="s">
        <v>182</v>
      </c>
      <c r="D373" s="55" t="s">
        <v>182</v>
      </c>
      <c r="E373" s="68" t="s">
        <v>482</v>
      </c>
      <c r="F373" s="68">
        <v>1832</v>
      </c>
      <c r="G373" s="69">
        <v>2499</v>
      </c>
      <c r="H373" s="66" t="s">
        <v>3</v>
      </c>
      <c r="I373" s="66" t="s">
        <v>23</v>
      </c>
      <c r="J373" s="71" t="s">
        <v>483</v>
      </c>
      <c r="K373" s="66"/>
      <c r="L373" s="65" t="s">
        <v>109</v>
      </c>
      <c r="M373" s="65"/>
      <c r="N373" s="65" t="s">
        <v>151</v>
      </c>
      <c r="O373" s="65"/>
      <c r="P373" s="65"/>
      <c r="Q373" s="65"/>
      <c r="W373" s="5"/>
      <c r="X373" s="5"/>
      <c r="Y373" s="5"/>
      <c r="Z373" s="5"/>
    </row>
    <row r="374" spans="1:26" ht="293.25" x14ac:dyDescent="0.25">
      <c r="A374" s="4">
        <f t="shared" si="7"/>
        <v>357</v>
      </c>
      <c r="B374" s="40" t="s">
        <v>210</v>
      </c>
      <c r="C374" s="40" t="s">
        <v>182</v>
      </c>
      <c r="D374" s="55" t="s">
        <v>182</v>
      </c>
      <c r="E374" s="68" t="s">
        <v>484</v>
      </c>
      <c r="F374" s="68">
        <v>1844</v>
      </c>
      <c r="G374" s="69">
        <v>2612</v>
      </c>
      <c r="H374" s="66" t="s">
        <v>3</v>
      </c>
      <c r="I374" s="66" t="s">
        <v>23</v>
      </c>
      <c r="J374" s="70" t="s">
        <v>485</v>
      </c>
      <c r="K374" s="66"/>
      <c r="L374" s="65" t="s">
        <v>109</v>
      </c>
      <c r="M374" s="65"/>
      <c r="N374" s="65" t="s">
        <v>151</v>
      </c>
      <c r="O374" s="65"/>
      <c r="P374" s="65"/>
      <c r="Q374" s="65"/>
      <c r="W374" s="5"/>
      <c r="X374" s="5"/>
      <c r="Y374" s="5"/>
      <c r="Z374" s="5"/>
    </row>
    <row r="375" spans="1:26" ht="51" x14ac:dyDescent="0.25">
      <c r="A375" s="4">
        <f t="shared" si="7"/>
        <v>358</v>
      </c>
      <c r="B375" s="40" t="s">
        <v>210</v>
      </c>
      <c r="C375" s="40" t="s">
        <v>182</v>
      </c>
      <c r="D375" s="55" t="s">
        <v>182</v>
      </c>
      <c r="E375" s="68" t="s">
        <v>486</v>
      </c>
      <c r="F375" s="68">
        <v>2923</v>
      </c>
      <c r="G375" s="69">
        <v>1831</v>
      </c>
      <c r="H375" s="66" t="s">
        <v>3</v>
      </c>
      <c r="I375" s="66" t="s">
        <v>23</v>
      </c>
      <c r="J375" s="70" t="s">
        <v>487</v>
      </c>
      <c r="K375" s="66"/>
      <c r="L375" s="65" t="s">
        <v>109</v>
      </c>
      <c r="M375" s="65"/>
      <c r="N375" s="65" t="s">
        <v>151</v>
      </c>
      <c r="O375" s="65"/>
      <c r="P375" s="65"/>
      <c r="Q375" s="65"/>
      <c r="W375" s="5"/>
      <c r="X375" s="5"/>
      <c r="Y375" s="5"/>
      <c r="Z375" s="5"/>
    </row>
    <row r="376" spans="1:26" ht="153" x14ac:dyDescent="0.25">
      <c r="A376" s="4">
        <f t="shared" si="7"/>
        <v>359</v>
      </c>
      <c r="B376" s="40" t="s">
        <v>210</v>
      </c>
      <c r="C376" s="40" t="s">
        <v>182</v>
      </c>
      <c r="D376" s="55" t="s">
        <v>182</v>
      </c>
      <c r="E376" s="68" t="s">
        <v>488</v>
      </c>
      <c r="F376" s="68">
        <v>1612</v>
      </c>
      <c r="G376" s="69">
        <v>2106</v>
      </c>
      <c r="H376" s="66" t="s">
        <v>3</v>
      </c>
      <c r="I376" s="66" t="s">
        <v>23</v>
      </c>
      <c r="J376" s="70" t="s">
        <v>489</v>
      </c>
      <c r="K376" s="66"/>
      <c r="L376" s="65" t="s">
        <v>109</v>
      </c>
      <c r="M376" s="65"/>
      <c r="N376" s="65" t="s">
        <v>151</v>
      </c>
      <c r="O376" s="65"/>
      <c r="P376" s="65"/>
      <c r="Q376" s="65"/>
      <c r="W376" s="5"/>
      <c r="X376" s="5"/>
      <c r="Y376" s="5"/>
      <c r="Z376" s="5"/>
    </row>
    <row r="377" spans="1:26" ht="40.5" x14ac:dyDescent="0.25">
      <c r="A377" s="4">
        <f t="shared" si="7"/>
        <v>360</v>
      </c>
      <c r="B377" s="40" t="s">
        <v>210</v>
      </c>
      <c r="C377" s="40" t="s">
        <v>182</v>
      </c>
      <c r="D377" s="55" t="s">
        <v>182</v>
      </c>
      <c r="E377" s="68" t="s">
        <v>490</v>
      </c>
      <c r="F377" s="68">
        <v>3359</v>
      </c>
      <c r="G377" s="69">
        <v>4354</v>
      </c>
      <c r="H377" s="66" t="s">
        <v>3</v>
      </c>
      <c r="I377" s="66" t="s">
        <v>23</v>
      </c>
      <c r="J377" s="67" t="s">
        <v>491</v>
      </c>
      <c r="K377" s="66"/>
      <c r="L377" s="65" t="s">
        <v>109</v>
      </c>
      <c r="M377" s="65"/>
      <c r="N377" s="65" t="s">
        <v>151</v>
      </c>
      <c r="O377" s="65"/>
      <c r="P377" s="65"/>
      <c r="Q377" s="65"/>
      <c r="W377" s="5"/>
      <c r="X377" s="5"/>
      <c r="Y377" s="5"/>
      <c r="Z377" s="5"/>
    </row>
    <row r="378" spans="1:26" ht="81" x14ac:dyDescent="0.25">
      <c r="A378" s="4">
        <f t="shared" si="7"/>
        <v>361</v>
      </c>
      <c r="B378" s="40" t="s">
        <v>210</v>
      </c>
      <c r="C378" s="40" t="s">
        <v>182</v>
      </c>
      <c r="D378" s="55" t="s">
        <v>182</v>
      </c>
      <c r="E378" s="68">
        <v>4429</v>
      </c>
      <c r="F378" s="68">
        <v>1082</v>
      </c>
      <c r="G378" s="69">
        <v>5618</v>
      </c>
      <c r="H378" s="66" t="s">
        <v>3</v>
      </c>
      <c r="I378" s="66" t="s">
        <v>23</v>
      </c>
      <c r="J378" s="67" t="s">
        <v>494</v>
      </c>
      <c r="K378" s="66"/>
      <c r="L378" s="65" t="s">
        <v>109</v>
      </c>
      <c r="M378" s="65"/>
      <c r="N378" s="65" t="s">
        <v>151</v>
      </c>
      <c r="O378" s="65"/>
      <c r="P378" s="65"/>
      <c r="Q378" s="65"/>
      <c r="W378" s="5"/>
      <c r="X378" s="5"/>
      <c r="Y378" s="5"/>
      <c r="Z378" s="5"/>
    </row>
    <row r="379" spans="1:26" ht="94.5" x14ac:dyDescent="0.25">
      <c r="A379" s="4">
        <f t="shared" si="7"/>
        <v>362</v>
      </c>
      <c r="B379" s="40" t="s">
        <v>210</v>
      </c>
      <c r="C379" s="40" t="s">
        <v>182</v>
      </c>
      <c r="D379" s="55" t="s">
        <v>182</v>
      </c>
      <c r="E379" s="68" t="s">
        <v>495</v>
      </c>
      <c r="F379" s="68">
        <v>3558</v>
      </c>
      <c r="G379" s="69">
        <v>1403</v>
      </c>
      <c r="H379" s="66" t="s">
        <v>3</v>
      </c>
      <c r="I379" s="66" t="s">
        <v>23</v>
      </c>
      <c r="J379" s="67" t="s">
        <v>496</v>
      </c>
      <c r="K379" s="66"/>
      <c r="L379" s="65" t="s">
        <v>109</v>
      </c>
      <c r="M379" s="65"/>
      <c r="N379" s="65" t="s">
        <v>151</v>
      </c>
      <c r="O379" s="65"/>
      <c r="P379" s="65"/>
      <c r="Q379" s="65"/>
      <c r="W379" s="5"/>
      <c r="X379" s="5"/>
      <c r="Y379" s="5"/>
      <c r="Z379" s="5"/>
    </row>
    <row r="380" spans="1:26" ht="135" x14ac:dyDescent="0.25">
      <c r="A380" s="4">
        <f t="shared" si="7"/>
        <v>363</v>
      </c>
      <c r="B380" s="40" t="s">
        <v>210</v>
      </c>
      <c r="C380" s="40" t="s">
        <v>182</v>
      </c>
      <c r="D380" s="55" t="s">
        <v>182</v>
      </c>
      <c r="E380" s="68" t="s">
        <v>497</v>
      </c>
      <c r="F380" s="68">
        <v>2201</v>
      </c>
      <c r="G380" s="69">
        <v>1406</v>
      </c>
      <c r="H380" s="66" t="s">
        <v>3</v>
      </c>
      <c r="I380" s="66" t="s">
        <v>23</v>
      </c>
      <c r="J380" s="67" t="s">
        <v>498</v>
      </c>
      <c r="K380" s="66"/>
      <c r="L380" s="65"/>
      <c r="M380" s="65"/>
      <c r="N380" s="65" t="s">
        <v>151</v>
      </c>
      <c r="O380" s="65"/>
      <c r="P380" s="65"/>
      <c r="Q380" s="65"/>
      <c r="W380" s="5"/>
      <c r="X380" s="5"/>
      <c r="Y380" s="5"/>
      <c r="Z380" s="5"/>
    </row>
    <row r="381" spans="1:26" ht="54" x14ac:dyDescent="0.25">
      <c r="A381" s="4">
        <f t="shared" si="7"/>
        <v>364</v>
      </c>
      <c r="B381" s="40" t="s">
        <v>210</v>
      </c>
      <c r="C381" s="40" t="s">
        <v>182</v>
      </c>
      <c r="D381" s="55" t="s">
        <v>182</v>
      </c>
      <c r="E381" s="68" t="s">
        <v>499</v>
      </c>
      <c r="F381" s="68">
        <v>728</v>
      </c>
      <c r="G381" s="69">
        <v>1489</v>
      </c>
      <c r="H381" s="66" t="s">
        <v>3</v>
      </c>
      <c r="I381" s="66" t="s">
        <v>23</v>
      </c>
      <c r="J381" s="67" t="s">
        <v>500</v>
      </c>
      <c r="K381" s="66"/>
      <c r="L381" s="65"/>
      <c r="M381" s="65"/>
      <c r="N381" s="65" t="s">
        <v>151</v>
      </c>
      <c r="O381" s="65"/>
      <c r="P381" s="65"/>
      <c r="Q381" s="65"/>
      <c r="W381" s="5"/>
      <c r="X381" s="5"/>
      <c r="Y381" s="5"/>
      <c r="Z381" s="5"/>
    </row>
    <row r="382" spans="1:26" ht="162" x14ac:dyDescent="0.25">
      <c r="A382" s="4">
        <f t="shared" si="7"/>
        <v>365</v>
      </c>
      <c r="B382" s="40" t="s">
        <v>210</v>
      </c>
      <c r="C382" s="40" t="s">
        <v>182</v>
      </c>
      <c r="D382" s="55" t="s">
        <v>182</v>
      </c>
      <c r="E382" s="68" t="s">
        <v>501</v>
      </c>
      <c r="F382" s="68">
        <v>1141</v>
      </c>
      <c r="G382" s="69">
        <v>1489</v>
      </c>
      <c r="H382" s="66" t="s">
        <v>3</v>
      </c>
      <c r="I382" s="66" t="s">
        <v>23</v>
      </c>
      <c r="J382" s="67" t="s">
        <v>502</v>
      </c>
      <c r="K382" s="66"/>
      <c r="L382" s="65"/>
      <c r="M382" s="65"/>
      <c r="N382" s="65" t="s">
        <v>151</v>
      </c>
      <c r="O382" s="65"/>
      <c r="P382" s="65"/>
      <c r="Q382" s="65"/>
      <c r="W382" s="5"/>
      <c r="X382" s="5"/>
      <c r="Y382" s="5"/>
      <c r="Z382" s="5"/>
    </row>
    <row r="383" spans="1:26" ht="348" x14ac:dyDescent="0.25">
      <c r="A383" s="4">
        <f t="shared" ref="A383:A446" si="8">A382+1</f>
        <v>366</v>
      </c>
      <c r="B383" s="40" t="s">
        <v>210</v>
      </c>
      <c r="C383" s="40" t="s">
        <v>182</v>
      </c>
      <c r="D383" s="55" t="s">
        <v>182</v>
      </c>
      <c r="E383" s="68" t="s">
        <v>503</v>
      </c>
      <c r="F383" s="68">
        <v>1703</v>
      </c>
      <c r="G383" s="69">
        <v>1830</v>
      </c>
      <c r="H383" s="66" t="s">
        <v>3</v>
      </c>
      <c r="I383" s="66" t="s">
        <v>23</v>
      </c>
      <c r="J383" s="72" t="s">
        <v>504</v>
      </c>
      <c r="K383" s="66"/>
      <c r="L383" s="65"/>
      <c r="M383" s="65"/>
      <c r="N383" s="65" t="s">
        <v>151</v>
      </c>
      <c r="O383" s="65"/>
      <c r="P383" s="65"/>
      <c r="Q383" s="65"/>
      <c r="W383" s="5"/>
      <c r="X383" s="5"/>
      <c r="Y383" s="5"/>
      <c r="Z383" s="5"/>
    </row>
    <row r="384" spans="1:26" ht="27" x14ac:dyDescent="0.25">
      <c r="A384" s="4">
        <f t="shared" si="8"/>
        <v>367</v>
      </c>
      <c r="B384" s="40" t="s">
        <v>210</v>
      </c>
      <c r="C384" s="40">
        <v>1721</v>
      </c>
      <c r="D384" s="55" t="s">
        <v>182</v>
      </c>
      <c r="E384" s="68" t="s">
        <v>182</v>
      </c>
      <c r="F384" s="68" t="s">
        <v>182</v>
      </c>
      <c r="G384" s="69">
        <v>16628</v>
      </c>
      <c r="H384" s="66" t="s">
        <v>3</v>
      </c>
      <c r="I384" s="66" t="s">
        <v>23</v>
      </c>
      <c r="J384" s="67" t="s">
        <v>182</v>
      </c>
      <c r="K384" s="66"/>
      <c r="L384" s="65" t="s">
        <v>109</v>
      </c>
      <c r="M384" s="65"/>
      <c r="N384" s="65" t="s">
        <v>151</v>
      </c>
      <c r="O384" s="65"/>
      <c r="P384" s="65"/>
      <c r="Q384" s="65"/>
      <c r="W384" s="5"/>
      <c r="X384" s="5"/>
      <c r="Y384" s="5"/>
      <c r="Z384" s="5"/>
    </row>
    <row r="385" spans="1:26" ht="54" x14ac:dyDescent="0.25">
      <c r="A385" s="4">
        <f t="shared" si="8"/>
        <v>368</v>
      </c>
      <c r="B385" s="40" t="s">
        <v>210</v>
      </c>
      <c r="C385" s="40" t="s">
        <v>182</v>
      </c>
      <c r="D385" s="55" t="s">
        <v>182</v>
      </c>
      <c r="E385" s="68" t="s">
        <v>454</v>
      </c>
      <c r="F385" s="68">
        <v>1415</v>
      </c>
      <c r="G385" s="69">
        <v>647</v>
      </c>
      <c r="H385" s="66" t="s">
        <v>9</v>
      </c>
      <c r="I385" s="66" t="s">
        <v>23</v>
      </c>
      <c r="J385" s="67" t="s">
        <v>455</v>
      </c>
      <c r="K385" s="66"/>
      <c r="L385" s="65" t="s">
        <v>109</v>
      </c>
      <c r="M385" s="65"/>
      <c r="N385" s="65" t="s">
        <v>151</v>
      </c>
      <c r="O385" s="65"/>
      <c r="P385" s="65"/>
      <c r="Q385" s="65"/>
      <c r="W385" s="5"/>
      <c r="X385" s="5"/>
      <c r="Y385" s="5"/>
      <c r="Z385" s="5"/>
    </row>
    <row r="386" spans="1:26" ht="40.5" x14ac:dyDescent="0.25">
      <c r="A386" s="4">
        <f t="shared" si="8"/>
        <v>369</v>
      </c>
      <c r="B386" s="40" t="s">
        <v>210</v>
      </c>
      <c r="C386" s="40" t="s">
        <v>182</v>
      </c>
      <c r="D386" s="55" t="s">
        <v>182</v>
      </c>
      <c r="E386" s="68">
        <v>4323</v>
      </c>
      <c r="F386" s="68">
        <v>2029</v>
      </c>
      <c r="G386" s="69">
        <v>921</v>
      </c>
      <c r="H386" s="66" t="s">
        <v>9</v>
      </c>
      <c r="I386" s="66" t="s">
        <v>23</v>
      </c>
      <c r="J386" s="67" t="s">
        <v>456</v>
      </c>
      <c r="K386" s="66"/>
      <c r="L386" s="65" t="s">
        <v>109</v>
      </c>
      <c r="M386" s="65"/>
      <c r="N386" s="65" t="s">
        <v>151</v>
      </c>
      <c r="O386" s="65"/>
      <c r="P386" s="65"/>
      <c r="Q386" s="65"/>
      <c r="W386" s="5"/>
      <c r="X386" s="5"/>
      <c r="Y386" s="5"/>
      <c r="Z386" s="5"/>
    </row>
    <row r="387" spans="1:26" ht="27" x14ac:dyDescent="0.25">
      <c r="A387" s="4">
        <f t="shared" si="8"/>
        <v>370</v>
      </c>
      <c r="B387" s="40" t="s">
        <v>210</v>
      </c>
      <c r="C387" s="40">
        <v>1727</v>
      </c>
      <c r="D387" s="55" t="s">
        <v>182</v>
      </c>
      <c r="E387" s="68" t="s">
        <v>182</v>
      </c>
      <c r="F387" s="68" t="s">
        <v>182</v>
      </c>
      <c r="G387" s="69">
        <v>5265</v>
      </c>
      <c r="H387" s="66" t="s">
        <v>3</v>
      </c>
      <c r="I387" s="66" t="s">
        <v>23</v>
      </c>
      <c r="J387" s="67" t="s">
        <v>182</v>
      </c>
      <c r="K387" s="66"/>
      <c r="L387" s="65" t="s">
        <v>109</v>
      </c>
      <c r="M387" s="65"/>
      <c r="N387" s="65" t="s">
        <v>151</v>
      </c>
      <c r="O387" s="65"/>
      <c r="P387" s="65"/>
      <c r="Q387" s="65"/>
      <c r="W387" s="5"/>
      <c r="X387" s="5"/>
      <c r="Y387" s="5"/>
      <c r="Z387" s="5"/>
    </row>
    <row r="388" spans="1:26" ht="283.5" x14ac:dyDescent="0.25">
      <c r="A388" s="4">
        <f t="shared" si="8"/>
        <v>371</v>
      </c>
      <c r="B388" s="40" t="s">
        <v>210</v>
      </c>
      <c r="C388" s="40" t="s">
        <v>182</v>
      </c>
      <c r="D388" s="55" t="s">
        <v>182</v>
      </c>
      <c r="E388" s="68">
        <v>4352</v>
      </c>
      <c r="F388" s="68">
        <v>1035</v>
      </c>
      <c r="G388" s="69">
        <v>18990</v>
      </c>
      <c r="H388" s="66" t="s">
        <v>3</v>
      </c>
      <c r="I388" s="66" t="s">
        <v>23</v>
      </c>
      <c r="J388" s="67" t="s">
        <v>470</v>
      </c>
      <c r="K388" s="66"/>
      <c r="L388" s="65" t="s">
        <v>109</v>
      </c>
      <c r="M388" s="65"/>
      <c r="N388" s="65" t="s">
        <v>151</v>
      </c>
      <c r="O388" s="65"/>
      <c r="P388" s="65"/>
      <c r="Q388" s="65"/>
      <c r="W388" s="5"/>
      <c r="X388" s="5"/>
      <c r="Y388" s="5"/>
      <c r="Z388" s="5"/>
    </row>
    <row r="389" spans="1:26" ht="27" x14ac:dyDescent="0.25">
      <c r="A389" s="4">
        <f t="shared" si="8"/>
        <v>372</v>
      </c>
      <c r="B389" s="40" t="s">
        <v>210</v>
      </c>
      <c r="C389" s="40">
        <v>1728</v>
      </c>
      <c r="D389" s="55" t="s">
        <v>182</v>
      </c>
      <c r="E389" s="68" t="s">
        <v>182</v>
      </c>
      <c r="F389" s="68" t="s">
        <v>182</v>
      </c>
      <c r="G389" s="69">
        <v>642</v>
      </c>
      <c r="H389" s="66" t="s">
        <v>3</v>
      </c>
      <c r="I389" s="66" t="s">
        <v>23</v>
      </c>
      <c r="J389" s="67" t="s">
        <v>182</v>
      </c>
      <c r="K389" s="66"/>
      <c r="L389" s="65" t="s">
        <v>109</v>
      </c>
      <c r="M389" s="65"/>
      <c r="N389" s="65" t="s">
        <v>151</v>
      </c>
      <c r="O389" s="65"/>
      <c r="P389" s="65"/>
      <c r="Q389" s="65"/>
      <c r="W389" s="5"/>
      <c r="X389" s="5"/>
      <c r="Y389" s="5"/>
      <c r="Z389" s="5"/>
    </row>
    <row r="390" spans="1:26" ht="67.5" x14ac:dyDescent="0.25">
      <c r="A390" s="4">
        <f t="shared" si="8"/>
        <v>373</v>
      </c>
      <c r="B390" s="40" t="s">
        <v>210</v>
      </c>
      <c r="C390" s="40" t="s">
        <v>182</v>
      </c>
      <c r="D390" s="55" t="s">
        <v>182</v>
      </c>
      <c r="E390" s="68" t="s">
        <v>471</v>
      </c>
      <c r="F390" s="68">
        <v>549</v>
      </c>
      <c r="G390" s="69">
        <v>2503</v>
      </c>
      <c r="H390" s="66" t="s">
        <v>12</v>
      </c>
      <c r="I390" s="66" t="s">
        <v>23</v>
      </c>
      <c r="J390" s="67" t="s">
        <v>472</v>
      </c>
      <c r="K390" s="66"/>
      <c r="L390" s="65" t="s">
        <v>109</v>
      </c>
      <c r="M390" s="65"/>
      <c r="N390" s="65" t="s">
        <v>151</v>
      </c>
      <c r="O390" s="65"/>
      <c r="P390" s="65"/>
      <c r="Q390" s="65"/>
      <c r="W390" s="5"/>
      <c r="X390" s="5"/>
      <c r="Y390" s="5"/>
      <c r="Z390" s="5"/>
    </row>
    <row r="391" spans="1:26" ht="27" x14ac:dyDescent="0.25">
      <c r="A391" s="4">
        <f t="shared" si="8"/>
        <v>374</v>
      </c>
      <c r="B391" s="40" t="s">
        <v>210</v>
      </c>
      <c r="C391" s="40" t="s">
        <v>473</v>
      </c>
      <c r="D391" s="55" t="s">
        <v>182</v>
      </c>
      <c r="E391" s="68" t="s">
        <v>182</v>
      </c>
      <c r="F391" s="68" t="s">
        <v>182</v>
      </c>
      <c r="G391" s="69">
        <v>1997</v>
      </c>
      <c r="H391" s="66" t="s">
        <v>3</v>
      </c>
      <c r="I391" s="66" t="s">
        <v>23</v>
      </c>
      <c r="J391" s="67" t="s">
        <v>182</v>
      </c>
      <c r="K391" s="66"/>
      <c r="L391" s="65" t="s">
        <v>109</v>
      </c>
      <c r="M391" s="65"/>
      <c r="N391" s="65" t="s">
        <v>151</v>
      </c>
      <c r="O391" s="65"/>
      <c r="P391" s="65"/>
      <c r="Q391" s="65"/>
      <c r="W391" s="5"/>
      <c r="X391" s="5"/>
      <c r="Y391" s="5"/>
      <c r="Z391" s="5"/>
    </row>
    <row r="392" spans="1:26" ht="67.5" x14ac:dyDescent="0.25">
      <c r="A392" s="4">
        <f t="shared" si="8"/>
        <v>375</v>
      </c>
      <c r="B392" s="40" t="s">
        <v>210</v>
      </c>
      <c r="C392" s="40" t="s">
        <v>182</v>
      </c>
      <c r="D392" s="55" t="s">
        <v>182</v>
      </c>
      <c r="E392" s="68" t="s">
        <v>471</v>
      </c>
      <c r="F392" s="68">
        <v>549</v>
      </c>
      <c r="G392" s="69">
        <v>2503</v>
      </c>
      <c r="H392" s="66" t="s">
        <v>12</v>
      </c>
      <c r="I392" s="66" t="s">
        <v>23</v>
      </c>
      <c r="J392" s="67" t="s">
        <v>472</v>
      </c>
      <c r="K392" s="66"/>
      <c r="L392" s="65" t="s">
        <v>109</v>
      </c>
      <c r="M392" s="65"/>
      <c r="N392" s="65" t="s">
        <v>151</v>
      </c>
      <c r="O392" s="65"/>
      <c r="P392" s="65"/>
      <c r="Q392" s="65"/>
      <c r="W392" s="5"/>
      <c r="X392" s="5"/>
      <c r="Y392" s="5"/>
      <c r="Z392" s="5"/>
    </row>
    <row r="393" spans="1:26" ht="81" x14ac:dyDescent="0.25">
      <c r="A393" s="4">
        <f t="shared" si="8"/>
        <v>376</v>
      </c>
      <c r="B393" s="40" t="s">
        <v>210</v>
      </c>
      <c r="C393" s="40" t="s">
        <v>182</v>
      </c>
      <c r="D393" s="55" t="s">
        <v>182</v>
      </c>
      <c r="E393" s="68">
        <v>4364</v>
      </c>
      <c r="F393" s="68">
        <v>2425</v>
      </c>
      <c r="G393" s="69">
        <v>2661</v>
      </c>
      <c r="H393" s="66" t="s">
        <v>3</v>
      </c>
      <c r="I393" s="66" t="s">
        <v>23</v>
      </c>
      <c r="J393" s="67" t="s">
        <v>474</v>
      </c>
      <c r="K393" s="66"/>
      <c r="L393" s="65" t="s">
        <v>109</v>
      </c>
      <c r="M393" s="65"/>
      <c r="N393" s="65" t="s">
        <v>151</v>
      </c>
      <c r="O393" s="65"/>
      <c r="P393" s="65"/>
      <c r="Q393" s="65"/>
      <c r="W393" s="5"/>
      <c r="X393" s="5"/>
      <c r="Y393" s="5"/>
      <c r="Z393" s="5"/>
    </row>
    <row r="394" spans="1:26" ht="40.5" x14ac:dyDescent="0.25">
      <c r="A394" s="4">
        <f t="shared" si="8"/>
        <v>377</v>
      </c>
      <c r="B394" s="40" t="s">
        <v>210</v>
      </c>
      <c r="C394" s="40" t="s">
        <v>182</v>
      </c>
      <c r="D394" s="55" t="s">
        <v>182</v>
      </c>
      <c r="E394" s="68" t="s">
        <v>475</v>
      </c>
      <c r="F394" s="68">
        <v>269</v>
      </c>
      <c r="G394" s="69">
        <v>1534</v>
      </c>
      <c r="H394" s="66" t="s">
        <v>3</v>
      </c>
      <c r="I394" s="66" t="s">
        <v>23</v>
      </c>
      <c r="J394" s="67" t="s">
        <v>476</v>
      </c>
      <c r="K394" s="66"/>
      <c r="L394" s="65" t="s">
        <v>109</v>
      </c>
      <c r="M394" s="65"/>
      <c r="N394" s="65" t="s">
        <v>151</v>
      </c>
      <c r="O394" s="65"/>
      <c r="P394" s="65"/>
      <c r="Q394" s="65"/>
      <c r="W394" s="5"/>
      <c r="X394" s="5"/>
      <c r="Y394" s="5"/>
      <c r="Z394" s="5"/>
    </row>
    <row r="395" spans="1:26" ht="27" x14ac:dyDescent="0.25">
      <c r="A395" s="4">
        <f t="shared" si="8"/>
        <v>378</v>
      </c>
      <c r="B395" s="40" t="s">
        <v>210</v>
      </c>
      <c r="C395" s="40">
        <v>1735</v>
      </c>
      <c r="D395" s="55" t="s">
        <v>182</v>
      </c>
      <c r="E395" s="68" t="s">
        <v>182</v>
      </c>
      <c r="F395" s="68" t="s">
        <v>182</v>
      </c>
      <c r="G395" s="69">
        <v>1123</v>
      </c>
      <c r="H395" s="66" t="s">
        <v>3</v>
      </c>
      <c r="I395" s="66" t="s">
        <v>23</v>
      </c>
      <c r="J395" s="67" t="s">
        <v>182</v>
      </c>
      <c r="K395" s="66"/>
      <c r="L395" s="65" t="s">
        <v>109</v>
      </c>
      <c r="M395" s="65"/>
      <c r="N395" s="65" t="s">
        <v>151</v>
      </c>
      <c r="O395" s="65"/>
      <c r="P395" s="65"/>
      <c r="Q395" s="65"/>
      <c r="W395" s="5"/>
      <c r="X395" s="5"/>
      <c r="Y395" s="5"/>
      <c r="Z395" s="5"/>
    </row>
    <row r="396" spans="1:26" ht="189" x14ac:dyDescent="0.25">
      <c r="A396" s="4">
        <f t="shared" si="8"/>
        <v>379</v>
      </c>
      <c r="B396" s="40" t="s">
        <v>210</v>
      </c>
      <c r="C396" s="40" t="s">
        <v>182</v>
      </c>
      <c r="D396" s="55" t="s">
        <v>182</v>
      </c>
      <c r="E396" s="68" t="s">
        <v>492</v>
      </c>
      <c r="F396" s="68">
        <v>1266</v>
      </c>
      <c r="G396" s="69">
        <v>1657</v>
      </c>
      <c r="H396" s="66" t="s">
        <v>3</v>
      </c>
      <c r="I396" s="66" t="s">
        <v>23</v>
      </c>
      <c r="J396" s="67" t="s">
        <v>493</v>
      </c>
      <c r="K396" s="66"/>
      <c r="L396" s="65" t="s">
        <v>109</v>
      </c>
      <c r="M396" s="65"/>
      <c r="N396" s="65" t="s">
        <v>151</v>
      </c>
      <c r="O396" s="65"/>
      <c r="P396" s="65"/>
      <c r="Q396" s="65"/>
      <c r="W396" s="5"/>
      <c r="X396" s="5"/>
      <c r="Y396" s="5"/>
      <c r="Z396" s="5"/>
    </row>
    <row r="397" spans="1:26" ht="13.5" x14ac:dyDescent="0.25">
      <c r="A397" s="4">
        <f t="shared" si="8"/>
        <v>380</v>
      </c>
      <c r="B397" s="40" t="s">
        <v>210</v>
      </c>
      <c r="C397" s="40" t="s">
        <v>505</v>
      </c>
      <c r="D397" s="55" t="s">
        <v>182</v>
      </c>
      <c r="E397" s="68" t="s">
        <v>182</v>
      </c>
      <c r="F397" s="68" t="s">
        <v>182</v>
      </c>
      <c r="G397" s="69">
        <v>3551</v>
      </c>
      <c r="H397" s="66" t="s">
        <v>7</v>
      </c>
      <c r="I397" s="66" t="s">
        <v>22</v>
      </c>
      <c r="J397" s="67" t="s">
        <v>182</v>
      </c>
      <c r="K397" s="66"/>
      <c r="L397" s="65" t="s">
        <v>109</v>
      </c>
      <c r="M397" s="65"/>
      <c r="N397" s="65"/>
      <c r="O397" s="65"/>
      <c r="P397" s="65"/>
      <c r="Q397" s="65"/>
      <c r="W397" s="5"/>
      <c r="X397" s="5"/>
      <c r="Y397" s="5"/>
      <c r="Z397" s="5"/>
    </row>
    <row r="398" spans="1:26" ht="348" x14ac:dyDescent="0.25">
      <c r="A398" s="4">
        <f t="shared" si="8"/>
        <v>381</v>
      </c>
      <c r="B398" s="40" t="s">
        <v>210</v>
      </c>
      <c r="C398" s="40" t="s">
        <v>182</v>
      </c>
      <c r="D398" s="55" t="s">
        <v>182</v>
      </c>
      <c r="E398" s="68" t="s">
        <v>506</v>
      </c>
      <c r="F398" s="68">
        <v>1703</v>
      </c>
      <c r="G398" s="69">
        <v>44</v>
      </c>
      <c r="H398" s="66" t="s">
        <v>3</v>
      </c>
      <c r="I398" s="66" t="s">
        <v>22</v>
      </c>
      <c r="J398" s="72" t="s">
        <v>504</v>
      </c>
      <c r="K398" s="66"/>
      <c r="L398" s="65" t="s">
        <v>109</v>
      </c>
      <c r="M398" s="65"/>
      <c r="N398" s="4" t="s">
        <v>87</v>
      </c>
      <c r="O398" s="4"/>
      <c r="P398" s="4"/>
      <c r="Q398" s="4" t="s">
        <v>594</v>
      </c>
      <c r="W398" s="5"/>
      <c r="X398" s="5"/>
      <c r="Y398" s="5"/>
      <c r="Z398" s="5"/>
    </row>
    <row r="399" spans="1:26" ht="162" x14ac:dyDescent="0.25">
      <c r="A399" s="4">
        <f t="shared" si="8"/>
        <v>382</v>
      </c>
      <c r="B399" s="40" t="s">
        <v>210</v>
      </c>
      <c r="C399" s="40" t="s">
        <v>182</v>
      </c>
      <c r="D399" s="55" t="s">
        <v>182</v>
      </c>
      <c r="E399" s="68" t="s">
        <v>507</v>
      </c>
      <c r="F399" s="68">
        <v>1141</v>
      </c>
      <c r="G399" s="69">
        <v>38</v>
      </c>
      <c r="H399" s="66" t="s">
        <v>3</v>
      </c>
      <c r="I399" s="66" t="s">
        <v>23</v>
      </c>
      <c r="J399" s="67" t="s">
        <v>502</v>
      </c>
      <c r="K399" s="66"/>
      <c r="L399" s="65" t="s">
        <v>109</v>
      </c>
      <c r="M399" s="65"/>
      <c r="N399" s="65" t="s">
        <v>151</v>
      </c>
      <c r="O399" s="65"/>
      <c r="P399" s="65"/>
      <c r="Q399" s="65"/>
      <c r="W399" s="5"/>
      <c r="X399" s="5"/>
      <c r="Y399" s="5"/>
      <c r="Z399" s="5"/>
    </row>
    <row r="400" spans="1:26" ht="40.5" x14ac:dyDescent="0.25">
      <c r="A400" s="4">
        <f t="shared" si="8"/>
        <v>383</v>
      </c>
      <c r="B400" s="40" t="s">
        <v>210</v>
      </c>
      <c r="C400" s="40" t="s">
        <v>182</v>
      </c>
      <c r="D400" s="55" t="s">
        <v>182</v>
      </c>
      <c r="E400" s="68" t="s">
        <v>508</v>
      </c>
      <c r="F400" s="68">
        <v>1242</v>
      </c>
      <c r="G400" s="69">
        <v>37</v>
      </c>
      <c r="H400" s="66" t="s">
        <v>3</v>
      </c>
      <c r="I400" s="66" t="s">
        <v>23</v>
      </c>
      <c r="J400" s="67" t="s">
        <v>509</v>
      </c>
      <c r="K400" s="66"/>
      <c r="L400" s="65" t="s">
        <v>109</v>
      </c>
      <c r="M400" s="65"/>
      <c r="N400" s="65" t="s">
        <v>151</v>
      </c>
      <c r="O400" s="65"/>
      <c r="P400" s="65"/>
      <c r="Q400" s="65"/>
      <c r="W400" s="5"/>
      <c r="X400" s="5"/>
      <c r="Y400" s="5"/>
      <c r="Z400" s="5"/>
    </row>
    <row r="401" spans="1:26" ht="40.5" x14ac:dyDescent="0.25">
      <c r="A401" s="4">
        <f t="shared" si="8"/>
        <v>384</v>
      </c>
      <c r="B401" s="40" t="s">
        <v>210</v>
      </c>
      <c r="C401" s="40" t="s">
        <v>182</v>
      </c>
      <c r="D401" s="55" t="s">
        <v>182</v>
      </c>
      <c r="E401" s="68" t="s">
        <v>510</v>
      </c>
      <c r="F401" s="68">
        <v>1242</v>
      </c>
      <c r="G401" s="69">
        <v>133</v>
      </c>
      <c r="H401" s="66" t="s">
        <v>3</v>
      </c>
      <c r="I401" s="66" t="s">
        <v>23</v>
      </c>
      <c r="J401" s="67" t="s">
        <v>509</v>
      </c>
      <c r="K401" s="66"/>
      <c r="L401" s="65" t="s">
        <v>109</v>
      </c>
      <c r="M401" s="65"/>
      <c r="N401" s="65" t="s">
        <v>151</v>
      </c>
      <c r="O401" s="65"/>
      <c r="P401" s="65"/>
      <c r="Q401" s="65"/>
      <c r="W401" s="5"/>
      <c r="X401" s="5"/>
      <c r="Y401" s="5"/>
      <c r="Z401" s="5"/>
    </row>
    <row r="402" spans="1:26" ht="135" x14ac:dyDescent="0.25">
      <c r="A402" s="4">
        <f t="shared" si="8"/>
        <v>385</v>
      </c>
      <c r="B402" s="40" t="s">
        <v>210</v>
      </c>
      <c r="C402" s="40" t="s">
        <v>182</v>
      </c>
      <c r="D402" s="55" t="s">
        <v>182</v>
      </c>
      <c r="E402" s="68" t="s">
        <v>511</v>
      </c>
      <c r="F402" s="68">
        <v>2219</v>
      </c>
      <c r="G402" s="69">
        <v>60</v>
      </c>
      <c r="H402" s="66" t="s">
        <v>3</v>
      </c>
      <c r="I402" s="66" t="s">
        <v>22</v>
      </c>
      <c r="J402" s="67" t="s">
        <v>512</v>
      </c>
      <c r="K402" s="66"/>
      <c r="L402" s="65" t="s">
        <v>109</v>
      </c>
      <c r="M402" s="65"/>
      <c r="N402" s="4" t="s">
        <v>87</v>
      </c>
      <c r="O402" s="4"/>
      <c r="P402" s="4"/>
      <c r="Q402" s="4" t="s">
        <v>594</v>
      </c>
      <c r="W402" s="5"/>
      <c r="X402" s="5"/>
      <c r="Y402" s="5"/>
      <c r="Z402" s="5"/>
    </row>
    <row r="403" spans="1:26" ht="315" x14ac:dyDescent="0.25">
      <c r="A403" s="4">
        <f t="shared" si="8"/>
        <v>386</v>
      </c>
      <c r="B403" s="40" t="s">
        <v>210</v>
      </c>
      <c r="C403" s="40" t="s">
        <v>182</v>
      </c>
      <c r="D403" s="55" t="s">
        <v>182</v>
      </c>
      <c r="E403" s="68" t="s">
        <v>513</v>
      </c>
      <c r="F403" s="68">
        <v>1140</v>
      </c>
      <c r="G403" s="69">
        <v>29</v>
      </c>
      <c r="H403" s="66" t="s">
        <v>3</v>
      </c>
      <c r="I403" s="66" t="s">
        <v>22</v>
      </c>
      <c r="J403" s="76" t="s">
        <v>514</v>
      </c>
      <c r="K403" s="66"/>
      <c r="L403" s="65" t="s">
        <v>109</v>
      </c>
      <c r="M403" s="65"/>
      <c r="N403" s="4" t="s">
        <v>87</v>
      </c>
      <c r="O403" s="4"/>
      <c r="P403" s="4"/>
      <c r="Q403" s="4" t="s">
        <v>594</v>
      </c>
      <c r="W403" s="5"/>
      <c r="X403" s="5"/>
      <c r="Y403" s="5"/>
      <c r="Z403" s="5"/>
    </row>
    <row r="404" spans="1:26" ht="315" x14ac:dyDescent="0.25">
      <c r="A404" s="4">
        <f t="shared" si="8"/>
        <v>387</v>
      </c>
      <c r="B404" s="40" t="s">
        <v>210</v>
      </c>
      <c r="C404" s="40" t="s">
        <v>182</v>
      </c>
      <c r="D404" s="55" t="s">
        <v>182</v>
      </c>
      <c r="E404" s="68" t="s">
        <v>515</v>
      </c>
      <c r="F404" s="68">
        <v>1140</v>
      </c>
      <c r="G404" s="69">
        <v>29</v>
      </c>
      <c r="H404" s="66" t="s">
        <v>3</v>
      </c>
      <c r="I404" s="66" t="s">
        <v>22</v>
      </c>
      <c r="J404" s="76" t="s">
        <v>514</v>
      </c>
      <c r="K404" s="66"/>
      <c r="L404" s="65" t="s">
        <v>109</v>
      </c>
      <c r="M404" s="65"/>
      <c r="N404" s="4" t="s">
        <v>87</v>
      </c>
      <c r="O404" s="4"/>
      <c r="P404" s="4"/>
      <c r="Q404" s="4" t="s">
        <v>594</v>
      </c>
      <c r="W404" s="5"/>
      <c r="X404" s="5"/>
      <c r="Y404" s="5"/>
      <c r="Z404" s="5"/>
    </row>
    <row r="405" spans="1:26" ht="409.5" x14ac:dyDescent="0.25">
      <c r="A405" s="4">
        <f t="shared" si="8"/>
        <v>388</v>
      </c>
      <c r="B405" s="40" t="s">
        <v>210</v>
      </c>
      <c r="C405" s="40" t="s">
        <v>182</v>
      </c>
      <c r="D405" s="55" t="s">
        <v>182</v>
      </c>
      <c r="E405" s="68" t="s">
        <v>516</v>
      </c>
      <c r="F405" s="68">
        <v>1221</v>
      </c>
      <c r="G405" s="69">
        <v>28</v>
      </c>
      <c r="H405" s="66" t="s">
        <v>3</v>
      </c>
      <c r="I405" s="66" t="s">
        <v>22</v>
      </c>
      <c r="J405" s="72" t="s">
        <v>517</v>
      </c>
      <c r="K405" s="66"/>
      <c r="L405" s="65" t="s">
        <v>109</v>
      </c>
      <c r="M405" s="65"/>
      <c r="N405" s="4" t="s">
        <v>87</v>
      </c>
      <c r="O405" s="4"/>
      <c r="P405" s="4"/>
      <c r="Q405" s="4" t="s">
        <v>594</v>
      </c>
      <c r="W405" s="5"/>
      <c r="X405" s="5"/>
      <c r="Y405" s="5"/>
      <c r="Z405" s="5"/>
    </row>
    <row r="406" spans="1:26" ht="409.5" x14ac:dyDescent="0.25">
      <c r="A406" s="4">
        <f t="shared" si="8"/>
        <v>389</v>
      </c>
      <c r="B406" s="40" t="s">
        <v>210</v>
      </c>
      <c r="C406" s="40" t="s">
        <v>182</v>
      </c>
      <c r="D406" s="55" t="s">
        <v>182</v>
      </c>
      <c r="E406" s="68" t="s">
        <v>518</v>
      </c>
      <c r="F406" s="68">
        <v>1221</v>
      </c>
      <c r="G406" s="69">
        <v>28</v>
      </c>
      <c r="H406" s="66" t="s">
        <v>3</v>
      </c>
      <c r="I406" s="66" t="s">
        <v>22</v>
      </c>
      <c r="J406" s="72" t="s">
        <v>517</v>
      </c>
      <c r="K406" s="66"/>
      <c r="L406" s="65" t="s">
        <v>109</v>
      </c>
      <c r="M406" s="65"/>
      <c r="N406" s="4" t="s">
        <v>87</v>
      </c>
      <c r="O406" s="4"/>
      <c r="P406" s="4"/>
      <c r="Q406" s="4" t="s">
        <v>594</v>
      </c>
      <c r="W406" s="5"/>
      <c r="X406" s="5"/>
      <c r="Y406" s="5"/>
      <c r="Z406" s="5"/>
    </row>
    <row r="407" spans="1:26" ht="40.5" x14ac:dyDescent="0.25">
      <c r="A407" s="4">
        <f t="shared" si="8"/>
        <v>390</v>
      </c>
      <c r="B407" s="40" t="s">
        <v>210</v>
      </c>
      <c r="C407" s="40" t="s">
        <v>182</v>
      </c>
      <c r="D407" s="55" t="s">
        <v>182</v>
      </c>
      <c r="E407" s="68" t="s">
        <v>519</v>
      </c>
      <c r="F407" s="68">
        <v>2926</v>
      </c>
      <c r="G407" s="69">
        <v>479</v>
      </c>
      <c r="H407" s="66" t="s">
        <v>3</v>
      </c>
      <c r="I407" s="66" t="s">
        <v>22</v>
      </c>
      <c r="J407" s="67" t="s">
        <v>520</v>
      </c>
      <c r="K407" s="66"/>
      <c r="L407" s="65" t="s">
        <v>109</v>
      </c>
      <c r="M407" s="65"/>
      <c r="N407" s="4" t="s">
        <v>87</v>
      </c>
      <c r="O407" s="4"/>
      <c r="P407" s="4"/>
      <c r="Q407" s="4" t="s">
        <v>594</v>
      </c>
      <c r="W407" s="5"/>
      <c r="X407" s="5"/>
      <c r="Y407" s="5"/>
      <c r="Z407" s="5"/>
    </row>
    <row r="408" spans="1:26" ht="81" x14ac:dyDescent="0.25">
      <c r="A408" s="4">
        <f t="shared" si="8"/>
        <v>391</v>
      </c>
      <c r="B408" s="40" t="s">
        <v>210</v>
      </c>
      <c r="C408" s="40" t="s">
        <v>182</v>
      </c>
      <c r="D408" s="55" t="s">
        <v>182</v>
      </c>
      <c r="E408" s="68" t="s">
        <v>521</v>
      </c>
      <c r="F408" s="68">
        <v>2929</v>
      </c>
      <c r="G408" s="69">
        <v>235</v>
      </c>
      <c r="H408" s="66" t="s">
        <v>3</v>
      </c>
      <c r="I408" s="66" t="s">
        <v>22</v>
      </c>
      <c r="J408" s="67" t="s">
        <v>522</v>
      </c>
      <c r="K408" s="66"/>
      <c r="L408" s="65" t="s">
        <v>109</v>
      </c>
      <c r="M408" s="65"/>
      <c r="N408" s="4" t="s">
        <v>87</v>
      </c>
      <c r="O408" s="4"/>
      <c r="P408" s="4"/>
      <c r="Q408" s="4" t="s">
        <v>594</v>
      </c>
      <c r="W408" s="5"/>
      <c r="X408" s="5"/>
      <c r="Y408" s="5"/>
      <c r="Z408" s="5"/>
    </row>
    <row r="409" spans="1:26" ht="331.5" x14ac:dyDescent="0.25">
      <c r="A409" s="4">
        <f t="shared" si="8"/>
        <v>392</v>
      </c>
      <c r="B409" s="40" t="s">
        <v>210</v>
      </c>
      <c r="C409" s="40" t="s">
        <v>182</v>
      </c>
      <c r="D409" s="55" t="s">
        <v>182</v>
      </c>
      <c r="E409" s="68" t="s">
        <v>523</v>
      </c>
      <c r="F409" s="68">
        <v>1729</v>
      </c>
      <c r="G409" s="69">
        <v>271</v>
      </c>
      <c r="H409" s="66" t="s">
        <v>3</v>
      </c>
      <c r="I409" s="66" t="s">
        <v>22</v>
      </c>
      <c r="J409" s="70" t="s">
        <v>524</v>
      </c>
      <c r="K409" s="66"/>
      <c r="L409" s="65" t="s">
        <v>109</v>
      </c>
      <c r="M409" s="65"/>
      <c r="N409" s="4" t="s">
        <v>87</v>
      </c>
      <c r="O409" s="4"/>
      <c r="P409" s="4"/>
      <c r="Q409" s="4" t="s">
        <v>594</v>
      </c>
      <c r="W409" s="5"/>
      <c r="X409" s="5"/>
      <c r="Y409" s="5"/>
      <c r="Z409" s="5"/>
    </row>
    <row r="410" spans="1:26" ht="40.5" x14ac:dyDescent="0.25">
      <c r="A410" s="4">
        <f t="shared" si="8"/>
        <v>393</v>
      </c>
      <c r="B410" s="40" t="s">
        <v>210</v>
      </c>
      <c r="C410" s="40" t="s">
        <v>182</v>
      </c>
      <c r="D410" s="55" t="s">
        <v>182</v>
      </c>
      <c r="E410" s="68" t="s">
        <v>525</v>
      </c>
      <c r="F410" s="68">
        <v>2930</v>
      </c>
      <c r="G410" s="69">
        <v>792</v>
      </c>
      <c r="H410" s="66" t="s">
        <v>5</v>
      </c>
      <c r="I410" s="66" t="s">
        <v>22</v>
      </c>
      <c r="J410" s="67" t="s">
        <v>526</v>
      </c>
      <c r="K410" s="66"/>
      <c r="L410" s="65" t="s">
        <v>109</v>
      </c>
      <c r="M410" s="65"/>
      <c r="N410" s="4" t="s">
        <v>87</v>
      </c>
      <c r="O410" s="4"/>
      <c r="P410" s="4"/>
      <c r="Q410" s="4" t="s">
        <v>594</v>
      </c>
      <c r="W410" s="5"/>
      <c r="X410" s="5"/>
      <c r="Y410" s="5"/>
      <c r="Z410" s="5"/>
    </row>
    <row r="411" spans="1:26" ht="108" x14ac:dyDescent="0.25">
      <c r="A411" s="4">
        <f t="shared" si="8"/>
        <v>394</v>
      </c>
      <c r="B411" s="40" t="s">
        <v>210</v>
      </c>
      <c r="C411" s="40" t="s">
        <v>182</v>
      </c>
      <c r="D411" s="55" t="s">
        <v>182</v>
      </c>
      <c r="E411" s="68" t="s">
        <v>527</v>
      </c>
      <c r="F411" s="68">
        <v>2790</v>
      </c>
      <c r="G411" s="69">
        <v>25</v>
      </c>
      <c r="H411" s="66" t="s">
        <v>3</v>
      </c>
      <c r="I411" s="66" t="s">
        <v>22</v>
      </c>
      <c r="J411" s="67" t="s">
        <v>528</v>
      </c>
      <c r="K411" s="66"/>
      <c r="L411" s="65" t="s">
        <v>109</v>
      </c>
      <c r="M411" s="65"/>
      <c r="N411" s="4" t="s">
        <v>87</v>
      </c>
      <c r="O411" s="4"/>
      <c r="P411" s="4"/>
      <c r="Q411" s="4" t="s">
        <v>594</v>
      </c>
      <c r="W411" s="5"/>
      <c r="X411" s="5"/>
      <c r="Y411" s="5"/>
      <c r="Z411" s="5"/>
    </row>
    <row r="412" spans="1:26" ht="94.5" x14ac:dyDescent="0.25">
      <c r="A412" s="4">
        <f t="shared" si="8"/>
        <v>395</v>
      </c>
      <c r="B412" s="40" t="s">
        <v>210</v>
      </c>
      <c r="C412" s="40" t="s">
        <v>182</v>
      </c>
      <c r="D412" s="55" t="s">
        <v>182</v>
      </c>
      <c r="E412" s="68" t="s">
        <v>529</v>
      </c>
      <c r="F412" s="68">
        <v>2931</v>
      </c>
      <c r="G412" s="69">
        <v>151</v>
      </c>
      <c r="H412" s="66" t="s">
        <v>3</v>
      </c>
      <c r="I412" s="66" t="s">
        <v>22</v>
      </c>
      <c r="J412" s="67" t="s">
        <v>530</v>
      </c>
      <c r="K412" s="66"/>
      <c r="L412" s="65" t="s">
        <v>109</v>
      </c>
      <c r="M412" s="65"/>
      <c r="N412" s="4" t="s">
        <v>87</v>
      </c>
      <c r="O412" s="4"/>
      <c r="P412" s="4"/>
      <c r="Q412" s="4" t="s">
        <v>594</v>
      </c>
      <c r="W412" s="5"/>
      <c r="X412" s="5"/>
      <c r="Y412" s="5"/>
      <c r="Z412" s="5"/>
    </row>
    <row r="413" spans="1:26" ht="202.5" x14ac:dyDescent="0.25">
      <c r="A413" s="4">
        <f t="shared" si="8"/>
        <v>396</v>
      </c>
      <c r="B413" s="40" t="s">
        <v>210</v>
      </c>
      <c r="C413" s="40" t="s">
        <v>182</v>
      </c>
      <c r="D413" s="55" t="s">
        <v>182</v>
      </c>
      <c r="E413" s="68" t="s">
        <v>537</v>
      </c>
      <c r="F413" s="68">
        <v>1254</v>
      </c>
      <c r="G413" s="69">
        <v>4</v>
      </c>
      <c r="H413" s="66" t="s">
        <v>3</v>
      </c>
      <c r="I413" s="66" t="s">
        <v>22</v>
      </c>
      <c r="J413" s="67" t="s">
        <v>538</v>
      </c>
      <c r="K413" s="66"/>
      <c r="L413" s="65" t="s">
        <v>109</v>
      </c>
      <c r="M413" s="65"/>
      <c r="N413" s="4" t="s">
        <v>87</v>
      </c>
      <c r="O413" s="4"/>
      <c r="P413" s="4"/>
      <c r="Q413" s="4" t="s">
        <v>594</v>
      </c>
      <c r="W413" s="5"/>
      <c r="X413" s="5"/>
      <c r="Y413" s="5"/>
      <c r="Z413" s="5"/>
    </row>
    <row r="414" spans="1:26" ht="27" x14ac:dyDescent="0.25">
      <c r="A414" s="4">
        <f t="shared" si="8"/>
        <v>397</v>
      </c>
      <c r="B414" s="40" t="s">
        <v>210</v>
      </c>
      <c r="C414" s="40" t="s">
        <v>182</v>
      </c>
      <c r="D414" s="55" t="s">
        <v>182</v>
      </c>
      <c r="E414" s="68" t="s">
        <v>296</v>
      </c>
      <c r="F414" s="68">
        <v>1991</v>
      </c>
      <c r="G414" s="69">
        <v>35386</v>
      </c>
      <c r="H414" s="66" t="s">
        <v>5</v>
      </c>
      <c r="I414" s="66" t="s">
        <v>22</v>
      </c>
      <c r="J414" s="67" t="s">
        <v>281</v>
      </c>
      <c r="K414" s="66" t="s">
        <v>182</v>
      </c>
      <c r="L414" s="65" t="s">
        <v>109</v>
      </c>
      <c r="M414" s="4" t="s">
        <v>50</v>
      </c>
      <c r="N414" s="4" t="s">
        <v>4</v>
      </c>
      <c r="O414" s="65"/>
      <c r="P414" s="65"/>
      <c r="Q414" s="65"/>
      <c r="W414" s="5"/>
      <c r="X414" s="5"/>
      <c r="Y414" s="5"/>
      <c r="Z414" s="5"/>
    </row>
    <row r="415" spans="1:26" ht="81" x14ac:dyDescent="0.25">
      <c r="A415" s="4">
        <f t="shared" si="8"/>
        <v>398</v>
      </c>
      <c r="B415" s="40" t="s">
        <v>210</v>
      </c>
      <c r="C415" s="68" t="s">
        <v>532</v>
      </c>
      <c r="D415" s="68">
        <v>2931</v>
      </c>
      <c r="E415" s="68" t="s">
        <v>182</v>
      </c>
      <c r="F415" s="68" t="s">
        <v>182</v>
      </c>
      <c r="G415" s="69">
        <v>5</v>
      </c>
      <c r="H415" s="66" t="s">
        <v>8</v>
      </c>
      <c r="I415" s="66" t="s">
        <v>22</v>
      </c>
      <c r="J415" s="67" t="s">
        <v>531</v>
      </c>
      <c r="K415" s="66"/>
      <c r="L415" s="65" t="s">
        <v>109</v>
      </c>
      <c r="M415" s="65"/>
      <c r="N415" s="4" t="s">
        <v>87</v>
      </c>
      <c r="O415" s="4"/>
      <c r="P415" s="4"/>
      <c r="Q415" s="4" t="s">
        <v>594</v>
      </c>
      <c r="W415" s="5"/>
      <c r="X415" s="5"/>
      <c r="Y415" s="5"/>
      <c r="Z415" s="5"/>
    </row>
    <row r="416" spans="1:26" ht="40.5" x14ac:dyDescent="0.25">
      <c r="A416" s="4">
        <f t="shared" si="8"/>
        <v>399</v>
      </c>
      <c r="B416" s="40" t="s">
        <v>210</v>
      </c>
      <c r="C416" s="40" t="s">
        <v>534</v>
      </c>
      <c r="D416" s="55">
        <v>3735</v>
      </c>
      <c r="E416" s="68" t="s">
        <v>182</v>
      </c>
      <c r="F416" s="68" t="s">
        <v>182</v>
      </c>
      <c r="G416" s="69">
        <v>71</v>
      </c>
      <c r="H416" s="66" t="s">
        <v>8</v>
      </c>
      <c r="I416" s="66" t="s">
        <v>22</v>
      </c>
      <c r="J416" s="67" t="s">
        <v>533</v>
      </c>
      <c r="K416" s="66"/>
      <c r="L416" s="65" t="s">
        <v>109</v>
      </c>
      <c r="M416" s="65"/>
      <c r="N416" s="4" t="s">
        <v>87</v>
      </c>
      <c r="O416" s="4"/>
      <c r="P416" s="4"/>
      <c r="Q416" s="4" t="s">
        <v>594</v>
      </c>
      <c r="W416" s="5"/>
      <c r="X416" s="5"/>
      <c r="Y416" s="5"/>
      <c r="Z416" s="5"/>
    </row>
    <row r="417" spans="1:26" ht="175.5" x14ac:dyDescent="0.25">
      <c r="A417" s="4">
        <f t="shared" si="8"/>
        <v>400</v>
      </c>
      <c r="B417" s="40" t="s">
        <v>210</v>
      </c>
      <c r="C417" s="40" t="s">
        <v>536</v>
      </c>
      <c r="D417" s="55">
        <v>3868</v>
      </c>
      <c r="E417" s="68" t="s">
        <v>182</v>
      </c>
      <c r="F417" s="68" t="s">
        <v>182</v>
      </c>
      <c r="G417" s="69">
        <v>6</v>
      </c>
      <c r="H417" s="66" t="s">
        <v>8</v>
      </c>
      <c r="I417" s="66" t="s">
        <v>22</v>
      </c>
      <c r="J417" s="67" t="s">
        <v>535</v>
      </c>
      <c r="K417" s="66"/>
      <c r="L417" s="65" t="s">
        <v>109</v>
      </c>
      <c r="M417" s="65"/>
      <c r="N417" s="4" t="s">
        <v>87</v>
      </c>
      <c r="O417" s="4"/>
      <c r="P417" s="4"/>
      <c r="Q417" s="4" t="s">
        <v>594</v>
      </c>
      <c r="W417" s="5"/>
      <c r="X417" s="5"/>
      <c r="Y417" s="5"/>
      <c r="Z417" s="5"/>
    </row>
    <row r="418" spans="1:26" ht="27" x14ac:dyDescent="0.25">
      <c r="A418" s="4">
        <f t="shared" si="8"/>
        <v>401</v>
      </c>
      <c r="B418" s="40" t="s">
        <v>210</v>
      </c>
      <c r="C418" s="40">
        <v>1093</v>
      </c>
      <c r="D418" s="55" t="s">
        <v>182</v>
      </c>
      <c r="E418" s="68" t="s">
        <v>182</v>
      </c>
      <c r="F418" s="68" t="s">
        <v>182</v>
      </c>
      <c r="G418" s="69">
        <v>4032</v>
      </c>
      <c r="H418" s="66" t="s">
        <v>7</v>
      </c>
      <c r="I418" s="66" t="s">
        <v>23</v>
      </c>
      <c r="J418" s="67" t="s">
        <v>182</v>
      </c>
      <c r="K418" s="66"/>
      <c r="L418" s="65" t="s">
        <v>109</v>
      </c>
      <c r="M418" s="65"/>
      <c r="N418" s="65" t="s">
        <v>151</v>
      </c>
      <c r="O418" s="65"/>
      <c r="P418" s="65"/>
      <c r="Q418" s="65"/>
      <c r="W418" s="5"/>
      <c r="X418" s="5"/>
      <c r="Y418" s="5"/>
      <c r="Z418" s="5"/>
    </row>
    <row r="419" spans="1:26" ht="27" x14ac:dyDescent="0.25">
      <c r="A419" s="4">
        <f t="shared" si="8"/>
        <v>402</v>
      </c>
      <c r="B419" s="40" t="s">
        <v>210</v>
      </c>
      <c r="C419" s="40" t="s">
        <v>182</v>
      </c>
      <c r="D419" s="55" t="s">
        <v>182</v>
      </c>
      <c r="E419" s="68">
        <v>818</v>
      </c>
      <c r="F419" s="68">
        <v>2068</v>
      </c>
      <c r="G419" s="69">
        <v>3816</v>
      </c>
      <c r="H419" s="66" t="s">
        <v>7</v>
      </c>
      <c r="I419" s="66" t="s">
        <v>23</v>
      </c>
      <c r="J419" s="67" t="s">
        <v>414</v>
      </c>
      <c r="K419" s="66"/>
      <c r="L419" s="65" t="s">
        <v>109</v>
      </c>
      <c r="M419" s="65"/>
      <c r="N419" s="65" t="s">
        <v>151</v>
      </c>
      <c r="O419" s="65"/>
      <c r="P419" s="65"/>
      <c r="Q419" s="65"/>
      <c r="W419" s="5"/>
      <c r="X419" s="5"/>
      <c r="Y419" s="5"/>
      <c r="Z419" s="5"/>
    </row>
    <row r="420" spans="1:26" ht="54" x14ac:dyDescent="0.25">
      <c r="A420" s="4">
        <f t="shared" si="8"/>
        <v>403</v>
      </c>
      <c r="B420" s="40" t="s">
        <v>210</v>
      </c>
      <c r="C420" s="40" t="s">
        <v>182</v>
      </c>
      <c r="D420" s="55" t="s">
        <v>182</v>
      </c>
      <c r="E420" s="68">
        <v>820</v>
      </c>
      <c r="F420" s="68">
        <v>1988</v>
      </c>
      <c r="G420" s="69">
        <v>619</v>
      </c>
      <c r="H420" s="66" t="s">
        <v>3</v>
      </c>
      <c r="I420" s="66" t="s">
        <v>23</v>
      </c>
      <c r="J420" s="67" t="s">
        <v>540</v>
      </c>
      <c r="K420" s="66"/>
      <c r="L420" s="65" t="s">
        <v>109</v>
      </c>
      <c r="M420" s="65"/>
      <c r="N420" s="65" t="s">
        <v>151</v>
      </c>
      <c r="O420" s="65"/>
      <c r="P420" s="65"/>
      <c r="Q420" s="65"/>
      <c r="W420" s="5"/>
      <c r="X420" s="5"/>
      <c r="Y420" s="5"/>
      <c r="Z420" s="5"/>
    </row>
    <row r="421" spans="1:26" ht="135" x14ac:dyDescent="0.25">
      <c r="A421" s="4">
        <f t="shared" si="8"/>
        <v>404</v>
      </c>
      <c r="B421" s="40" t="s">
        <v>210</v>
      </c>
      <c r="C421" s="40" t="s">
        <v>182</v>
      </c>
      <c r="D421" s="55" t="s">
        <v>182</v>
      </c>
      <c r="E421" s="68">
        <v>821</v>
      </c>
      <c r="F421" s="68">
        <v>1011</v>
      </c>
      <c r="G421" s="69">
        <v>662</v>
      </c>
      <c r="H421" s="66" t="s">
        <v>3</v>
      </c>
      <c r="I421" s="66" t="s">
        <v>23</v>
      </c>
      <c r="J421" s="67" t="s">
        <v>541</v>
      </c>
      <c r="K421" s="66"/>
      <c r="L421" s="65" t="s">
        <v>109</v>
      </c>
      <c r="M421" s="65"/>
      <c r="N421" s="65" t="s">
        <v>151</v>
      </c>
      <c r="O421" s="65"/>
      <c r="P421" s="65"/>
      <c r="Q421" s="65"/>
      <c r="W421" s="5"/>
      <c r="X421" s="5"/>
      <c r="Y421" s="5"/>
      <c r="Z421" s="5"/>
    </row>
    <row r="422" spans="1:26" ht="94.5" x14ac:dyDescent="0.25">
      <c r="A422" s="4">
        <f t="shared" si="8"/>
        <v>405</v>
      </c>
      <c r="B422" s="40" t="s">
        <v>210</v>
      </c>
      <c r="C422" s="40" t="s">
        <v>182</v>
      </c>
      <c r="D422" s="55" t="s">
        <v>182</v>
      </c>
      <c r="E422" s="68">
        <v>822</v>
      </c>
      <c r="F422" s="68">
        <v>1962</v>
      </c>
      <c r="G422" s="69">
        <v>788</v>
      </c>
      <c r="H422" s="66" t="s">
        <v>3</v>
      </c>
      <c r="I422" s="66" t="s">
        <v>23</v>
      </c>
      <c r="J422" s="67" t="s">
        <v>542</v>
      </c>
      <c r="K422" s="66"/>
      <c r="L422" s="65" t="s">
        <v>109</v>
      </c>
      <c r="M422" s="65"/>
      <c r="N422" s="65" t="s">
        <v>151</v>
      </c>
      <c r="O422" s="65"/>
      <c r="P422" s="65"/>
      <c r="Q422" s="65"/>
      <c r="W422" s="5"/>
      <c r="X422" s="5"/>
      <c r="Y422" s="5"/>
      <c r="Z422" s="5"/>
    </row>
    <row r="423" spans="1:26" ht="276.75" customHeight="1" x14ac:dyDescent="0.25">
      <c r="A423" s="4">
        <f t="shared" si="8"/>
        <v>406</v>
      </c>
      <c r="B423" s="40" t="s">
        <v>210</v>
      </c>
      <c r="C423" s="40" t="s">
        <v>182</v>
      </c>
      <c r="D423" s="55" t="s">
        <v>182</v>
      </c>
      <c r="E423" s="68">
        <v>823</v>
      </c>
      <c r="F423" s="68">
        <v>1901</v>
      </c>
      <c r="G423" s="69">
        <v>1187</v>
      </c>
      <c r="H423" s="66" t="s">
        <v>3</v>
      </c>
      <c r="I423" s="66" t="s">
        <v>23</v>
      </c>
      <c r="J423" s="70" t="s">
        <v>543</v>
      </c>
      <c r="K423" s="66"/>
      <c r="L423" s="65" t="s">
        <v>109</v>
      </c>
      <c r="M423" s="65"/>
      <c r="N423" s="65" t="s">
        <v>151</v>
      </c>
      <c r="O423" s="65"/>
      <c r="P423" s="65"/>
      <c r="Q423" s="65"/>
      <c r="W423" s="5"/>
      <c r="X423" s="5"/>
      <c r="Y423" s="5"/>
      <c r="Z423" s="5"/>
    </row>
    <row r="424" spans="1:26" ht="27" x14ac:dyDescent="0.25">
      <c r="A424" s="4">
        <f t="shared" si="8"/>
        <v>407</v>
      </c>
      <c r="B424" s="40" t="s">
        <v>210</v>
      </c>
      <c r="C424" s="40" t="s">
        <v>544</v>
      </c>
      <c r="D424" s="55" t="s">
        <v>182</v>
      </c>
      <c r="E424" s="68" t="s">
        <v>182</v>
      </c>
      <c r="F424" s="68" t="s">
        <v>182</v>
      </c>
      <c r="G424" s="69">
        <v>2533</v>
      </c>
      <c r="H424" s="66" t="s">
        <v>7</v>
      </c>
      <c r="I424" s="66" t="s">
        <v>23</v>
      </c>
      <c r="J424" s="67" t="s">
        <v>182</v>
      </c>
      <c r="K424" s="66"/>
      <c r="L424" s="65" t="s">
        <v>109</v>
      </c>
      <c r="M424" s="65"/>
      <c r="N424" s="65" t="s">
        <v>151</v>
      </c>
      <c r="O424" s="65"/>
      <c r="P424" s="65"/>
      <c r="Q424" s="65"/>
      <c r="W424" s="5"/>
      <c r="X424" s="5"/>
      <c r="Y424" s="5"/>
      <c r="Z424" s="5"/>
    </row>
    <row r="425" spans="1:26" ht="27" x14ac:dyDescent="0.25">
      <c r="A425" s="4">
        <f t="shared" si="8"/>
        <v>408</v>
      </c>
      <c r="B425" s="40" t="s">
        <v>210</v>
      </c>
      <c r="C425" s="40" t="s">
        <v>182</v>
      </c>
      <c r="D425" s="55" t="s">
        <v>182</v>
      </c>
      <c r="E425" s="68">
        <v>818</v>
      </c>
      <c r="F425" s="68">
        <v>2068</v>
      </c>
      <c r="G425" s="69">
        <v>3816</v>
      </c>
      <c r="H425" s="66" t="s">
        <v>7</v>
      </c>
      <c r="I425" s="66" t="s">
        <v>23</v>
      </c>
      <c r="J425" s="67" t="s">
        <v>414</v>
      </c>
      <c r="K425" s="66"/>
      <c r="L425" s="65" t="s">
        <v>109</v>
      </c>
      <c r="M425" s="65"/>
      <c r="N425" s="65" t="s">
        <v>151</v>
      </c>
      <c r="O425" s="65"/>
      <c r="P425" s="65"/>
      <c r="Q425" s="65"/>
      <c r="W425" s="5"/>
      <c r="X425" s="5"/>
      <c r="Y425" s="5"/>
      <c r="Z425" s="5"/>
    </row>
    <row r="426" spans="1:26" ht="27" x14ac:dyDescent="0.25">
      <c r="A426" s="4">
        <f t="shared" si="8"/>
        <v>409</v>
      </c>
      <c r="B426" s="40" t="s">
        <v>210</v>
      </c>
      <c r="C426" s="40" t="s">
        <v>545</v>
      </c>
      <c r="D426" s="55" t="s">
        <v>182</v>
      </c>
      <c r="E426" s="68" t="s">
        <v>182</v>
      </c>
      <c r="F426" s="68" t="s">
        <v>182</v>
      </c>
      <c r="G426" s="69">
        <v>5019</v>
      </c>
      <c r="H426" s="66" t="s">
        <v>9</v>
      </c>
      <c r="I426" s="66" t="s">
        <v>23</v>
      </c>
      <c r="J426" s="67" t="s">
        <v>182</v>
      </c>
      <c r="K426" s="66"/>
      <c r="L426" s="65" t="s">
        <v>109</v>
      </c>
      <c r="M426" s="65"/>
      <c r="N426" s="65" t="s">
        <v>151</v>
      </c>
      <c r="O426" s="65"/>
      <c r="P426" s="65"/>
      <c r="Q426" s="65"/>
      <c r="W426" s="5"/>
      <c r="X426" s="5"/>
      <c r="Y426" s="5"/>
      <c r="Z426" s="5"/>
    </row>
    <row r="427" spans="1:26" ht="27" x14ac:dyDescent="0.25">
      <c r="A427" s="4">
        <f t="shared" si="8"/>
        <v>410</v>
      </c>
      <c r="B427" s="40" t="s">
        <v>210</v>
      </c>
      <c r="C427" s="40" t="s">
        <v>182</v>
      </c>
      <c r="D427" s="55" t="s">
        <v>182</v>
      </c>
      <c r="E427" s="68">
        <v>818</v>
      </c>
      <c r="F427" s="68">
        <v>2068</v>
      </c>
      <c r="G427" s="69">
        <v>3816</v>
      </c>
      <c r="H427" s="66" t="s">
        <v>7</v>
      </c>
      <c r="I427" s="66" t="s">
        <v>23</v>
      </c>
      <c r="J427" s="67" t="s">
        <v>414</v>
      </c>
      <c r="K427" s="66"/>
      <c r="L427" s="65" t="s">
        <v>109</v>
      </c>
      <c r="M427" s="65"/>
      <c r="N427" s="65" t="s">
        <v>151</v>
      </c>
      <c r="O427" s="65"/>
      <c r="P427" s="65"/>
      <c r="Q427" s="65"/>
      <c r="W427" s="5"/>
      <c r="X427" s="5"/>
      <c r="Y427" s="5"/>
      <c r="Z427" s="5"/>
    </row>
    <row r="428" spans="1:26" ht="13.5" x14ac:dyDescent="0.25">
      <c r="A428" s="4">
        <f t="shared" si="8"/>
        <v>411</v>
      </c>
      <c r="B428" s="40" t="s">
        <v>210</v>
      </c>
      <c r="C428" s="40" t="s">
        <v>539</v>
      </c>
      <c r="D428" s="55" t="s">
        <v>182</v>
      </c>
      <c r="E428" s="68" t="s">
        <v>182</v>
      </c>
      <c r="F428" s="68" t="s">
        <v>182</v>
      </c>
      <c r="G428" s="69">
        <v>3359</v>
      </c>
      <c r="H428" s="66" t="s">
        <v>7</v>
      </c>
      <c r="I428" s="66" t="s">
        <v>22</v>
      </c>
      <c r="J428" s="67" t="s">
        <v>182</v>
      </c>
      <c r="K428" s="66"/>
      <c r="L428" s="65" t="s">
        <v>109</v>
      </c>
      <c r="M428" s="65"/>
      <c r="N428" s="65"/>
      <c r="O428" s="65"/>
      <c r="P428" s="65"/>
      <c r="Q428" s="65"/>
      <c r="W428" s="5"/>
      <c r="X428" s="5"/>
      <c r="Y428" s="5"/>
      <c r="Z428" s="5"/>
    </row>
    <row r="429" spans="1:26" ht="27" x14ac:dyDescent="0.25">
      <c r="A429" s="4">
        <f t="shared" si="8"/>
        <v>412</v>
      </c>
      <c r="B429" s="40" t="s">
        <v>210</v>
      </c>
      <c r="C429" s="40" t="s">
        <v>182</v>
      </c>
      <c r="D429" s="55" t="s">
        <v>182</v>
      </c>
      <c r="E429" s="68" t="s">
        <v>296</v>
      </c>
      <c r="F429" s="68">
        <v>1991</v>
      </c>
      <c r="G429" s="69">
        <v>35386</v>
      </c>
      <c r="H429" s="66" t="s">
        <v>5</v>
      </c>
      <c r="I429" s="66" t="s">
        <v>22</v>
      </c>
      <c r="J429" s="67" t="s">
        <v>281</v>
      </c>
      <c r="K429" s="66" t="s">
        <v>182</v>
      </c>
      <c r="L429" s="65" t="s">
        <v>109</v>
      </c>
      <c r="M429" s="4" t="s">
        <v>50</v>
      </c>
      <c r="N429" s="4" t="s">
        <v>4</v>
      </c>
      <c r="O429" s="65"/>
      <c r="P429" s="65"/>
      <c r="Q429" s="65"/>
      <c r="W429" s="5"/>
      <c r="X429" s="5"/>
      <c r="Y429" s="5"/>
      <c r="Z429" s="5"/>
    </row>
    <row r="430" spans="1:26" ht="13.5" x14ac:dyDescent="0.25">
      <c r="A430" s="4">
        <f t="shared" si="8"/>
        <v>413</v>
      </c>
      <c r="B430" s="40" t="s">
        <v>210</v>
      </c>
      <c r="C430" s="40">
        <v>1131</v>
      </c>
      <c r="D430" s="55" t="s">
        <v>182</v>
      </c>
      <c r="E430" s="68" t="s">
        <v>182</v>
      </c>
      <c r="F430" s="68" t="s">
        <v>182</v>
      </c>
      <c r="G430" s="69">
        <v>10230</v>
      </c>
      <c r="H430" s="66" t="s">
        <v>7</v>
      </c>
      <c r="I430" s="66" t="s">
        <v>22</v>
      </c>
      <c r="J430" s="67" t="s">
        <v>182</v>
      </c>
      <c r="K430" s="66"/>
      <c r="L430" s="65" t="s">
        <v>109</v>
      </c>
      <c r="M430" s="65"/>
      <c r="N430" s="65"/>
      <c r="O430" s="65"/>
      <c r="P430" s="65"/>
      <c r="Q430" s="65"/>
      <c r="W430" s="5"/>
      <c r="X430" s="5"/>
      <c r="Y430" s="5"/>
      <c r="Z430" s="5"/>
    </row>
    <row r="431" spans="1:26" ht="27" x14ac:dyDescent="0.25">
      <c r="A431" s="4">
        <f t="shared" si="8"/>
        <v>414</v>
      </c>
      <c r="B431" s="40" t="s">
        <v>210</v>
      </c>
      <c r="C431" s="40" t="s">
        <v>182</v>
      </c>
      <c r="D431" s="55" t="s">
        <v>182</v>
      </c>
      <c r="E431" s="68" t="s">
        <v>296</v>
      </c>
      <c r="F431" s="68">
        <v>1991</v>
      </c>
      <c r="G431" s="69">
        <v>35386</v>
      </c>
      <c r="H431" s="66" t="s">
        <v>5</v>
      </c>
      <c r="I431" s="66" t="s">
        <v>22</v>
      </c>
      <c r="J431" s="67" t="s">
        <v>281</v>
      </c>
      <c r="K431" s="66" t="s">
        <v>182</v>
      </c>
      <c r="L431" s="65" t="s">
        <v>109</v>
      </c>
      <c r="M431" s="4" t="s">
        <v>50</v>
      </c>
      <c r="N431" s="4" t="s">
        <v>4</v>
      </c>
      <c r="O431" s="65"/>
      <c r="P431" s="65"/>
      <c r="Q431" s="65"/>
      <c r="W431" s="5"/>
      <c r="X431" s="5"/>
      <c r="Y431" s="5"/>
      <c r="Z431" s="5"/>
    </row>
    <row r="432" spans="1:26" ht="27" x14ac:dyDescent="0.25">
      <c r="A432" s="4">
        <f t="shared" si="8"/>
        <v>415</v>
      </c>
      <c r="B432" s="40" t="s">
        <v>210</v>
      </c>
      <c r="C432" s="40">
        <v>1849</v>
      </c>
      <c r="D432" s="55" t="s">
        <v>182</v>
      </c>
      <c r="E432" s="68" t="s">
        <v>182</v>
      </c>
      <c r="F432" s="68" t="s">
        <v>182</v>
      </c>
      <c r="G432" s="69">
        <v>577</v>
      </c>
      <c r="H432" s="66" t="s">
        <v>7</v>
      </c>
      <c r="I432" s="66" t="s">
        <v>23</v>
      </c>
      <c r="J432" s="67" t="s">
        <v>182</v>
      </c>
      <c r="K432" s="66"/>
      <c r="L432" s="65" t="s">
        <v>109</v>
      </c>
      <c r="M432" s="65"/>
      <c r="N432" s="65" t="s">
        <v>151</v>
      </c>
      <c r="O432" s="65"/>
      <c r="P432" s="65"/>
      <c r="Q432" s="65"/>
      <c r="W432" s="5"/>
      <c r="X432" s="5"/>
      <c r="Y432" s="5"/>
      <c r="Z432" s="5"/>
    </row>
    <row r="433" spans="1:26" ht="27" x14ac:dyDescent="0.25">
      <c r="A433" s="4">
        <f t="shared" si="8"/>
        <v>416</v>
      </c>
      <c r="B433" s="40" t="s">
        <v>210</v>
      </c>
      <c r="C433" s="40" t="s">
        <v>182</v>
      </c>
      <c r="D433" s="55" t="s">
        <v>182</v>
      </c>
      <c r="E433" s="68">
        <v>872</v>
      </c>
      <c r="F433" s="68">
        <v>2068</v>
      </c>
      <c r="G433" s="69">
        <v>12205</v>
      </c>
      <c r="H433" s="66" t="s">
        <v>9</v>
      </c>
      <c r="I433" s="66" t="s">
        <v>23</v>
      </c>
      <c r="J433" s="67" t="s">
        <v>170</v>
      </c>
      <c r="K433" s="66"/>
      <c r="L433" s="65" t="s">
        <v>109</v>
      </c>
      <c r="M433" s="65"/>
      <c r="N433" s="65" t="s">
        <v>151</v>
      </c>
      <c r="O433" s="65"/>
      <c r="P433" s="65"/>
      <c r="Q433" s="65"/>
      <c r="W433" s="5"/>
      <c r="X433" s="5"/>
      <c r="Y433" s="5"/>
      <c r="Z433" s="5"/>
    </row>
    <row r="434" spans="1:26" ht="27" x14ac:dyDescent="0.25">
      <c r="A434" s="4">
        <f t="shared" si="8"/>
        <v>417</v>
      </c>
      <c r="B434" s="40" t="s">
        <v>210</v>
      </c>
      <c r="C434" s="40" t="s">
        <v>546</v>
      </c>
      <c r="D434" s="55" t="s">
        <v>182</v>
      </c>
      <c r="E434" s="68" t="s">
        <v>182</v>
      </c>
      <c r="F434" s="68" t="s">
        <v>182</v>
      </c>
      <c r="G434" s="69">
        <v>3701</v>
      </c>
      <c r="H434" s="66" t="s">
        <v>9</v>
      </c>
      <c r="I434" s="66" t="s">
        <v>23</v>
      </c>
      <c r="J434" s="67" t="s">
        <v>182</v>
      </c>
      <c r="K434" s="66"/>
      <c r="L434" s="65" t="s">
        <v>109</v>
      </c>
      <c r="M434" s="65"/>
      <c r="N434" s="65" t="s">
        <v>151</v>
      </c>
      <c r="O434" s="65"/>
      <c r="P434" s="65"/>
      <c r="Q434" s="65"/>
      <c r="W434" s="5"/>
      <c r="X434" s="5"/>
      <c r="Y434" s="5"/>
      <c r="Z434" s="5"/>
    </row>
    <row r="435" spans="1:26" ht="27" x14ac:dyDescent="0.25">
      <c r="A435" s="4">
        <f t="shared" si="8"/>
        <v>418</v>
      </c>
      <c r="B435" s="40" t="s">
        <v>210</v>
      </c>
      <c r="C435" s="40" t="s">
        <v>182</v>
      </c>
      <c r="D435" s="55" t="s">
        <v>182</v>
      </c>
      <c r="E435" s="68">
        <v>872</v>
      </c>
      <c r="F435" s="68">
        <v>2068</v>
      </c>
      <c r="G435" s="69">
        <v>12205</v>
      </c>
      <c r="H435" s="66" t="s">
        <v>9</v>
      </c>
      <c r="I435" s="66" t="s">
        <v>23</v>
      </c>
      <c r="J435" s="67" t="s">
        <v>170</v>
      </c>
      <c r="K435" s="66"/>
      <c r="L435" s="65" t="s">
        <v>109</v>
      </c>
      <c r="M435" s="65"/>
      <c r="N435" s="65" t="s">
        <v>151</v>
      </c>
      <c r="O435" s="65"/>
      <c r="P435" s="65"/>
      <c r="Q435" s="65"/>
      <c r="W435" s="5"/>
      <c r="X435" s="5"/>
      <c r="Y435" s="5"/>
      <c r="Z435" s="5"/>
    </row>
    <row r="436" spans="1:26" ht="108" x14ac:dyDescent="0.25">
      <c r="A436" s="4">
        <f t="shared" si="8"/>
        <v>419</v>
      </c>
      <c r="B436" s="40" t="s">
        <v>210</v>
      </c>
      <c r="C436" s="40" t="s">
        <v>547</v>
      </c>
      <c r="D436" s="55">
        <v>3513</v>
      </c>
      <c r="E436" s="68" t="s">
        <v>182</v>
      </c>
      <c r="F436" s="68" t="s">
        <v>182</v>
      </c>
      <c r="G436" s="69">
        <v>370</v>
      </c>
      <c r="H436" s="66" t="s">
        <v>9</v>
      </c>
      <c r="I436" s="66" t="s">
        <v>23</v>
      </c>
      <c r="J436" s="67" t="s">
        <v>548</v>
      </c>
      <c r="K436" s="66"/>
      <c r="L436" s="65" t="s">
        <v>109</v>
      </c>
      <c r="M436" s="65"/>
      <c r="N436" s="65" t="s">
        <v>151</v>
      </c>
      <c r="O436" s="65"/>
      <c r="P436" s="65"/>
      <c r="Q436" s="65"/>
      <c r="W436" s="5"/>
      <c r="X436" s="5"/>
      <c r="Y436" s="5"/>
      <c r="Z436" s="5"/>
    </row>
    <row r="437" spans="1:26" ht="27" x14ac:dyDescent="0.25">
      <c r="A437" s="4">
        <f t="shared" si="8"/>
        <v>420</v>
      </c>
      <c r="B437" s="40" t="s">
        <v>210</v>
      </c>
      <c r="C437" s="40" t="s">
        <v>544</v>
      </c>
      <c r="D437" s="55" t="s">
        <v>182</v>
      </c>
      <c r="E437" s="68" t="s">
        <v>182</v>
      </c>
      <c r="F437" s="68" t="s">
        <v>182</v>
      </c>
      <c r="G437" s="69">
        <v>2533</v>
      </c>
      <c r="H437" s="66" t="s">
        <v>7</v>
      </c>
      <c r="I437" s="66" t="s">
        <v>23</v>
      </c>
      <c r="J437" s="67" t="s">
        <v>182</v>
      </c>
      <c r="K437" s="66"/>
      <c r="L437" s="65" t="s">
        <v>109</v>
      </c>
      <c r="M437" s="65"/>
      <c r="N437" s="65" t="s">
        <v>151</v>
      </c>
      <c r="O437" s="65"/>
      <c r="P437" s="65"/>
      <c r="Q437" s="65"/>
      <c r="W437" s="5"/>
      <c r="X437" s="5"/>
      <c r="Y437" s="5"/>
      <c r="Z437" s="5"/>
    </row>
    <row r="438" spans="1:26" ht="27" x14ac:dyDescent="0.25">
      <c r="A438" s="4">
        <f t="shared" si="8"/>
        <v>421</v>
      </c>
      <c r="B438" s="40" t="s">
        <v>210</v>
      </c>
      <c r="C438" s="40" t="s">
        <v>182</v>
      </c>
      <c r="D438" s="55" t="s">
        <v>182</v>
      </c>
      <c r="E438" s="68">
        <v>872</v>
      </c>
      <c r="F438" s="68">
        <v>2068</v>
      </c>
      <c r="G438" s="69">
        <v>12205</v>
      </c>
      <c r="H438" s="66" t="s">
        <v>9</v>
      </c>
      <c r="I438" s="66" t="s">
        <v>23</v>
      </c>
      <c r="J438" s="67" t="s">
        <v>414</v>
      </c>
      <c r="K438" s="66"/>
      <c r="L438" s="65" t="s">
        <v>109</v>
      </c>
      <c r="M438" s="65"/>
      <c r="N438" s="65" t="s">
        <v>151</v>
      </c>
      <c r="O438" s="65"/>
      <c r="P438" s="65"/>
      <c r="Q438" s="65"/>
      <c r="W438" s="5"/>
      <c r="X438" s="5"/>
      <c r="Y438" s="5"/>
      <c r="Z438" s="5"/>
    </row>
    <row r="439" spans="1:26" ht="27" x14ac:dyDescent="0.25">
      <c r="A439" s="4">
        <f t="shared" si="8"/>
        <v>422</v>
      </c>
      <c r="B439" s="40" t="s">
        <v>210</v>
      </c>
      <c r="C439" s="40" t="s">
        <v>549</v>
      </c>
      <c r="D439" s="55" t="s">
        <v>182</v>
      </c>
      <c r="E439" s="68" t="s">
        <v>182</v>
      </c>
      <c r="F439" s="68" t="s">
        <v>182</v>
      </c>
      <c r="G439" s="69">
        <v>2068</v>
      </c>
      <c r="H439" s="66" t="s">
        <v>5</v>
      </c>
      <c r="I439" s="66" t="s">
        <v>23</v>
      </c>
      <c r="J439" s="67" t="s">
        <v>414</v>
      </c>
      <c r="K439" s="66"/>
      <c r="L439" s="65" t="s">
        <v>109</v>
      </c>
      <c r="M439" s="65"/>
      <c r="N439" s="65" t="s">
        <v>151</v>
      </c>
      <c r="O439" s="65"/>
      <c r="P439" s="65"/>
      <c r="Q439" s="65"/>
      <c r="W439" s="5"/>
      <c r="X439" s="5"/>
      <c r="Y439" s="5"/>
      <c r="Z439" s="5"/>
    </row>
    <row r="440" spans="1:26" ht="27" x14ac:dyDescent="0.25">
      <c r="A440" s="4">
        <f t="shared" si="8"/>
        <v>423</v>
      </c>
      <c r="B440" s="40" t="s">
        <v>210</v>
      </c>
      <c r="C440" s="40">
        <v>1853</v>
      </c>
      <c r="D440" s="55" t="s">
        <v>182</v>
      </c>
      <c r="E440" s="68" t="s">
        <v>182</v>
      </c>
      <c r="F440" s="68" t="s">
        <v>182</v>
      </c>
      <c r="G440" s="69">
        <v>4919</v>
      </c>
      <c r="H440" s="66" t="s">
        <v>10</v>
      </c>
      <c r="I440" s="66" t="s">
        <v>23</v>
      </c>
      <c r="J440" s="67" t="s">
        <v>182</v>
      </c>
      <c r="K440" s="66"/>
      <c r="L440" s="65" t="s">
        <v>109</v>
      </c>
      <c r="M440" s="65"/>
      <c r="N440" s="65" t="s">
        <v>151</v>
      </c>
      <c r="O440" s="65"/>
      <c r="P440" s="65"/>
      <c r="Q440" s="65"/>
      <c r="W440" s="5"/>
      <c r="X440" s="5"/>
      <c r="Y440" s="5"/>
      <c r="Z440" s="5"/>
    </row>
    <row r="441" spans="1:26" ht="27" x14ac:dyDescent="0.25">
      <c r="A441" s="4">
        <f t="shared" si="8"/>
        <v>424</v>
      </c>
      <c r="B441" s="40" t="s">
        <v>210</v>
      </c>
      <c r="C441" s="40" t="s">
        <v>182</v>
      </c>
      <c r="D441" s="55" t="s">
        <v>182</v>
      </c>
      <c r="E441" s="68" t="s">
        <v>550</v>
      </c>
      <c r="F441" s="68">
        <v>2068</v>
      </c>
      <c r="G441" s="69">
        <v>539</v>
      </c>
      <c r="H441" s="66" t="s">
        <v>5</v>
      </c>
      <c r="I441" s="66" t="s">
        <v>23</v>
      </c>
      <c r="J441" s="67" t="s">
        <v>414</v>
      </c>
      <c r="K441" s="66"/>
      <c r="L441" s="65" t="s">
        <v>109</v>
      </c>
      <c r="M441" s="65"/>
      <c r="N441" s="65" t="s">
        <v>151</v>
      </c>
      <c r="O441" s="65"/>
      <c r="P441" s="65"/>
      <c r="Q441" s="65"/>
      <c r="W441" s="5"/>
      <c r="X441" s="5"/>
      <c r="Y441" s="5"/>
      <c r="Z441" s="5"/>
    </row>
    <row r="442" spans="1:26" ht="27" x14ac:dyDescent="0.25">
      <c r="A442" s="4">
        <f t="shared" si="8"/>
        <v>425</v>
      </c>
      <c r="B442" s="40" t="s">
        <v>210</v>
      </c>
      <c r="C442" s="40" t="s">
        <v>551</v>
      </c>
      <c r="D442" s="55" t="s">
        <v>182</v>
      </c>
      <c r="E442" s="68" t="s">
        <v>182</v>
      </c>
      <c r="F442" s="68" t="s">
        <v>182</v>
      </c>
      <c r="G442" s="69">
        <v>851</v>
      </c>
      <c r="H442" s="66" t="s">
        <v>9</v>
      </c>
      <c r="I442" s="66" t="s">
        <v>23</v>
      </c>
      <c r="J442" s="67" t="s">
        <v>182</v>
      </c>
      <c r="K442" s="66"/>
      <c r="L442" s="65" t="s">
        <v>109</v>
      </c>
      <c r="M442" s="65"/>
      <c r="N442" s="65" t="s">
        <v>151</v>
      </c>
      <c r="O442" s="65"/>
      <c r="P442" s="65"/>
      <c r="Q442" s="65"/>
      <c r="W442" s="5"/>
      <c r="X442" s="5"/>
      <c r="Y442" s="5"/>
      <c r="Z442" s="5"/>
    </row>
    <row r="443" spans="1:26" ht="27" x14ac:dyDescent="0.25">
      <c r="A443" s="4">
        <f t="shared" si="8"/>
        <v>426</v>
      </c>
      <c r="B443" s="40" t="s">
        <v>210</v>
      </c>
      <c r="C443" s="40" t="s">
        <v>182</v>
      </c>
      <c r="D443" s="55" t="s">
        <v>182</v>
      </c>
      <c r="E443" s="68" t="s">
        <v>552</v>
      </c>
      <c r="F443" s="68">
        <v>2068</v>
      </c>
      <c r="G443" s="69">
        <v>2418</v>
      </c>
      <c r="H443" s="66" t="s">
        <v>12</v>
      </c>
      <c r="I443" s="66" t="s">
        <v>23</v>
      </c>
      <c r="J443" s="67" t="s">
        <v>414</v>
      </c>
      <c r="K443" s="66"/>
      <c r="L443" s="65" t="s">
        <v>109</v>
      </c>
      <c r="M443" s="65"/>
      <c r="N443" s="65" t="s">
        <v>151</v>
      </c>
      <c r="O443" s="65"/>
      <c r="P443" s="65"/>
      <c r="Q443" s="65"/>
      <c r="W443" s="5"/>
      <c r="X443" s="5"/>
      <c r="Y443" s="5"/>
      <c r="Z443" s="5"/>
    </row>
    <row r="444" spans="1:26" ht="27" x14ac:dyDescent="0.25">
      <c r="A444" s="4">
        <f t="shared" si="8"/>
        <v>427</v>
      </c>
      <c r="B444" s="40" t="s">
        <v>210</v>
      </c>
      <c r="C444" s="40" t="s">
        <v>553</v>
      </c>
      <c r="D444" s="55" t="s">
        <v>182</v>
      </c>
      <c r="E444" s="68" t="s">
        <v>182</v>
      </c>
      <c r="F444" s="68" t="s">
        <v>182</v>
      </c>
      <c r="G444" s="69">
        <v>248</v>
      </c>
      <c r="H444" s="66" t="s">
        <v>7</v>
      </c>
      <c r="I444" s="66" t="s">
        <v>23</v>
      </c>
      <c r="J444" s="67" t="s">
        <v>182</v>
      </c>
      <c r="K444" s="66"/>
      <c r="L444" s="65" t="s">
        <v>109</v>
      </c>
      <c r="M444" s="65"/>
      <c r="N444" s="65" t="s">
        <v>151</v>
      </c>
      <c r="O444" s="65"/>
      <c r="P444" s="65"/>
      <c r="Q444" s="65"/>
      <c r="W444" s="5"/>
      <c r="X444" s="5"/>
      <c r="Y444" s="5"/>
      <c r="Z444" s="5"/>
    </row>
    <row r="445" spans="1:26" ht="27" x14ac:dyDescent="0.25">
      <c r="A445" s="4">
        <f t="shared" si="8"/>
        <v>428</v>
      </c>
      <c r="B445" s="40" t="s">
        <v>210</v>
      </c>
      <c r="C445" s="40" t="s">
        <v>182</v>
      </c>
      <c r="D445" s="55" t="s">
        <v>182</v>
      </c>
      <c r="E445" s="68" t="s">
        <v>552</v>
      </c>
      <c r="F445" s="68">
        <v>2068</v>
      </c>
      <c r="G445" s="69">
        <v>2418</v>
      </c>
      <c r="H445" s="66" t="s">
        <v>12</v>
      </c>
      <c r="I445" s="66" t="s">
        <v>23</v>
      </c>
      <c r="J445" s="67" t="s">
        <v>414</v>
      </c>
      <c r="K445" s="66"/>
      <c r="L445" s="65" t="s">
        <v>109</v>
      </c>
      <c r="M445" s="65"/>
      <c r="N445" s="65" t="s">
        <v>151</v>
      </c>
      <c r="O445" s="65"/>
      <c r="P445" s="65"/>
      <c r="Q445" s="65"/>
      <c r="W445" s="5"/>
      <c r="X445" s="5"/>
      <c r="Y445" s="5"/>
      <c r="Z445" s="5"/>
    </row>
    <row r="446" spans="1:26" ht="27" x14ac:dyDescent="0.25">
      <c r="A446" s="4">
        <f t="shared" si="8"/>
        <v>429</v>
      </c>
      <c r="B446" s="40" t="s">
        <v>210</v>
      </c>
      <c r="C446" s="40" t="s">
        <v>554</v>
      </c>
      <c r="D446" s="55">
        <v>3295</v>
      </c>
      <c r="E446" s="68" t="s">
        <v>182</v>
      </c>
      <c r="F446" s="68" t="s">
        <v>182</v>
      </c>
      <c r="G446" s="69">
        <v>125</v>
      </c>
      <c r="H446" s="66" t="s">
        <v>9</v>
      </c>
      <c r="I446" s="66" t="s">
        <v>23</v>
      </c>
      <c r="J446" s="67" t="s">
        <v>555</v>
      </c>
      <c r="K446" s="66"/>
      <c r="L446" s="65" t="s">
        <v>109</v>
      </c>
      <c r="M446" s="65"/>
      <c r="N446" s="65" t="s">
        <v>151</v>
      </c>
      <c r="O446" s="65"/>
      <c r="P446" s="65"/>
      <c r="Q446" s="65"/>
      <c r="W446" s="5"/>
      <c r="X446" s="5"/>
      <c r="Y446" s="5"/>
      <c r="Z446" s="5"/>
    </row>
    <row r="447" spans="1:26" ht="27" x14ac:dyDescent="0.25">
      <c r="A447" s="4">
        <f t="shared" ref="A447:A467" si="9">A446+1</f>
        <v>430</v>
      </c>
      <c r="B447" s="40" t="s">
        <v>210</v>
      </c>
      <c r="C447" s="40" t="s">
        <v>572</v>
      </c>
      <c r="D447" s="55">
        <v>3295</v>
      </c>
      <c r="E447" s="68" t="s">
        <v>182</v>
      </c>
      <c r="F447" s="68" t="s">
        <v>182</v>
      </c>
      <c r="G447" s="69">
        <v>144</v>
      </c>
      <c r="H447" s="66" t="s">
        <v>7</v>
      </c>
      <c r="I447" s="66" t="s">
        <v>23</v>
      </c>
      <c r="J447" s="67" t="s">
        <v>555</v>
      </c>
      <c r="K447" s="66"/>
      <c r="L447" s="65" t="s">
        <v>109</v>
      </c>
      <c r="M447" s="65"/>
      <c r="N447" s="65" t="s">
        <v>151</v>
      </c>
      <c r="O447" s="65"/>
      <c r="P447" s="65"/>
      <c r="Q447" s="65"/>
      <c r="W447" s="5"/>
      <c r="X447" s="5"/>
      <c r="Y447" s="5"/>
      <c r="Z447" s="5"/>
    </row>
    <row r="448" spans="1:26" ht="27" x14ac:dyDescent="0.25">
      <c r="A448" s="4">
        <f t="shared" si="9"/>
        <v>431</v>
      </c>
      <c r="B448" s="40" t="s">
        <v>210</v>
      </c>
      <c r="C448" s="40" t="s">
        <v>573</v>
      </c>
      <c r="D448" s="55">
        <v>3295</v>
      </c>
      <c r="E448" s="68" t="s">
        <v>182</v>
      </c>
      <c r="F448" s="68" t="s">
        <v>182</v>
      </c>
      <c r="G448" s="69">
        <v>91</v>
      </c>
      <c r="H448" s="66" t="s">
        <v>5</v>
      </c>
      <c r="I448" s="66" t="s">
        <v>23</v>
      </c>
      <c r="J448" s="67" t="s">
        <v>555</v>
      </c>
      <c r="K448" s="66"/>
      <c r="L448" s="65" t="s">
        <v>109</v>
      </c>
      <c r="M448" s="65"/>
      <c r="N448" s="65" t="s">
        <v>151</v>
      </c>
      <c r="O448" s="65"/>
      <c r="P448" s="65"/>
      <c r="Q448" s="65"/>
      <c r="W448" s="5"/>
      <c r="X448" s="5"/>
      <c r="Y448" s="5"/>
      <c r="Z448" s="5"/>
    </row>
    <row r="449" spans="1:26" ht="27" x14ac:dyDescent="0.25">
      <c r="A449" s="4">
        <f t="shared" si="9"/>
        <v>432</v>
      </c>
      <c r="B449" s="40" t="s">
        <v>210</v>
      </c>
      <c r="C449" s="40" t="s">
        <v>556</v>
      </c>
      <c r="D449" s="55" t="s">
        <v>182</v>
      </c>
      <c r="E449" s="68" t="s">
        <v>182</v>
      </c>
      <c r="F449" s="68" t="s">
        <v>182</v>
      </c>
      <c r="G449" s="69">
        <v>1369</v>
      </c>
      <c r="H449" s="66" t="s">
        <v>9</v>
      </c>
      <c r="I449" s="66" t="s">
        <v>23</v>
      </c>
      <c r="J449" s="67" t="s">
        <v>182</v>
      </c>
      <c r="K449" s="66"/>
      <c r="L449" s="65" t="s">
        <v>109</v>
      </c>
      <c r="M449" s="65"/>
      <c r="N449" s="65" t="s">
        <v>151</v>
      </c>
      <c r="O449" s="65"/>
      <c r="P449" s="65"/>
      <c r="Q449" s="65"/>
      <c r="W449" s="5"/>
      <c r="X449" s="5"/>
      <c r="Y449" s="5"/>
      <c r="Z449" s="5"/>
    </row>
    <row r="450" spans="1:26" ht="27" x14ac:dyDescent="0.25">
      <c r="A450" s="4">
        <f t="shared" si="9"/>
        <v>433</v>
      </c>
      <c r="B450" s="40" t="s">
        <v>210</v>
      </c>
      <c r="C450" s="40" t="s">
        <v>182</v>
      </c>
      <c r="D450" s="55" t="s">
        <v>182</v>
      </c>
      <c r="E450" s="68" t="s">
        <v>557</v>
      </c>
      <c r="F450" s="68">
        <v>1991</v>
      </c>
      <c r="G450" s="69">
        <v>222</v>
      </c>
      <c r="H450" s="66" t="s">
        <v>7</v>
      </c>
      <c r="I450" s="66" t="s">
        <v>23</v>
      </c>
      <c r="J450" s="67" t="s">
        <v>281</v>
      </c>
      <c r="K450" s="66"/>
      <c r="L450" s="65" t="s">
        <v>109</v>
      </c>
      <c r="M450" s="65"/>
      <c r="N450" s="65" t="s">
        <v>151</v>
      </c>
      <c r="O450" s="65"/>
      <c r="P450" s="65"/>
      <c r="Q450" s="65"/>
      <c r="W450" s="5"/>
      <c r="X450" s="5"/>
      <c r="Y450" s="5"/>
      <c r="Z450" s="5"/>
    </row>
    <row r="451" spans="1:26" ht="13.5" x14ac:dyDescent="0.25">
      <c r="A451" s="4">
        <f t="shared" si="9"/>
        <v>434</v>
      </c>
      <c r="B451" s="40" t="s">
        <v>210</v>
      </c>
      <c r="C451" s="40" t="s">
        <v>574</v>
      </c>
      <c r="D451" s="55" t="s">
        <v>182</v>
      </c>
      <c r="E451" s="68" t="s">
        <v>182</v>
      </c>
      <c r="F451" s="68" t="s">
        <v>182</v>
      </c>
      <c r="G451" s="69">
        <v>17</v>
      </c>
      <c r="H451" s="66" t="s">
        <v>7</v>
      </c>
      <c r="I451" s="66"/>
      <c r="J451" s="67" t="s">
        <v>182</v>
      </c>
      <c r="K451" s="66"/>
      <c r="L451" s="65" t="s">
        <v>109</v>
      </c>
      <c r="M451" s="65"/>
      <c r="N451" s="65"/>
      <c r="O451" s="65"/>
      <c r="P451" s="65"/>
      <c r="Q451" s="65"/>
      <c r="W451" s="5"/>
      <c r="X451" s="5"/>
      <c r="Y451" s="5"/>
      <c r="Z451" s="5"/>
    </row>
    <row r="452" spans="1:26" ht="27" x14ac:dyDescent="0.25">
      <c r="A452" s="4">
        <f t="shared" si="9"/>
        <v>435</v>
      </c>
      <c r="B452" s="40" t="s">
        <v>210</v>
      </c>
      <c r="C452" s="40" t="s">
        <v>182</v>
      </c>
      <c r="D452" s="55" t="s">
        <v>182</v>
      </c>
      <c r="E452" s="68" t="s">
        <v>557</v>
      </c>
      <c r="F452" s="68">
        <v>1991</v>
      </c>
      <c r="G452" s="69">
        <v>222</v>
      </c>
      <c r="H452" s="66" t="s">
        <v>7</v>
      </c>
      <c r="I452" s="66" t="s">
        <v>23</v>
      </c>
      <c r="J452" s="67" t="s">
        <v>281</v>
      </c>
      <c r="K452" s="66"/>
      <c r="L452" s="65" t="s">
        <v>109</v>
      </c>
      <c r="M452" s="65"/>
      <c r="N452" s="65" t="s">
        <v>151</v>
      </c>
      <c r="O452" s="65"/>
      <c r="P452" s="65"/>
      <c r="Q452" s="65"/>
      <c r="W452" s="5"/>
      <c r="X452" s="5"/>
      <c r="Y452" s="5"/>
      <c r="Z452" s="5"/>
    </row>
    <row r="453" spans="1:26" ht="27" x14ac:dyDescent="0.25">
      <c r="A453" s="4">
        <f t="shared" si="9"/>
        <v>436</v>
      </c>
      <c r="B453" s="40" t="s">
        <v>210</v>
      </c>
      <c r="C453" s="40" t="s">
        <v>575</v>
      </c>
      <c r="D453" s="55" t="s">
        <v>182</v>
      </c>
      <c r="E453" s="68" t="s">
        <v>182</v>
      </c>
      <c r="F453" s="68" t="s">
        <v>182</v>
      </c>
      <c r="G453" s="69">
        <v>17</v>
      </c>
      <c r="H453" s="66" t="s">
        <v>7</v>
      </c>
      <c r="I453" s="66" t="s">
        <v>23</v>
      </c>
      <c r="J453" s="67" t="s">
        <v>182</v>
      </c>
      <c r="K453" s="66"/>
      <c r="L453" s="65" t="s">
        <v>109</v>
      </c>
      <c r="M453" s="65"/>
      <c r="N453" s="65" t="s">
        <v>151</v>
      </c>
      <c r="O453" s="65"/>
      <c r="P453" s="65"/>
      <c r="Q453" s="65"/>
      <c r="W453" s="5"/>
      <c r="X453" s="5"/>
      <c r="Y453" s="5"/>
      <c r="Z453" s="5"/>
    </row>
    <row r="454" spans="1:26" ht="27" x14ac:dyDescent="0.25">
      <c r="A454" s="4">
        <f t="shared" si="9"/>
        <v>437</v>
      </c>
      <c r="B454" s="40" t="s">
        <v>210</v>
      </c>
      <c r="C454" s="40" t="s">
        <v>182</v>
      </c>
      <c r="D454" s="55" t="s">
        <v>182</v>
      </c>
      <c r="E454" s="68" t="s">
        <v>557</v>
      </c>
      <c r="F454" s="68">
        <v>1991</v>
      </c>
      <c r="G454" s="69">
        <v>222</v>
      </c>
      <c r="H454" s="66" t="s">
        <v>7</v>
      </c>
      <c r="I454" s="66" t="s">
        <v>23</v>
      </c>
      <c r="J454" s="67" t="s">
        <v>281</v>
      </c>
      <c r="K454" s="66"/>
      <c r="L454" s="65" t="s">
        <v>109</v>
      </c>
      <c r="M454" s="65"/>
      <c r="N454" s="65" t="s">
        <v>151</v>
      </c>
      <c r="O454" s="65"/>
      <c r="P454" s="65"/>
      <c r="Q454" s="65"/>
      <c r="W454" s="5"/>
      <c r="X454" s="5"/>
      <c r="Y454" s="5"/>
      <c r="Z454" s="5"/>
    </row>
    <row r="455" spans="1:26" ht="27" x14ac:dyDescent="0.25">
      <c r="A455" s="4">
        <f t="shared" si="9"/>
        <v>438</v>
      </c>
      <c r="B455" s="40" t="s">
        <v>210</v>
      </c>
      <c r="C455" s="40" t="s">
        <v>558</v>
      </c>
      <c r="D455" s="55">
        <v>905</v>
      </c>
      <c r="E455" s="68" t="s">
        <v>182</v>
      </c>
      <c r="F455" s="68" t="s">
        <v>182</v>
      </c>
      <c r="G455" s="69">
        <v>848</v>
      </c>
      <c r="H455" s="66" t="s">
        <v>7</v>
      </c>
      <c r="I455" s="66" t="s">
        <v>22</v>
      </c>
      <c r="J455" s="67" t="s">
        <v>281</v>
      </c>
      <c r="K455" s="66">
        <f>40.4+3</f>
        <v>43.4</v>
      </c>
      <c r="L455" s="65" t="s">
        <v>109</v>
      </c>
      <c r="M455" s="4" t="s">
        <v>50</v>
      </c>
      <c r="N455" s="4" t="s">
        <v>4</v>
      </c>
      <c r="O455" s="65"/>
      <c r="P455" s="65"/>
      <c r="Q455" s="65"/>
      <c r="W455" s="5"/>
      <c r="X455" s="5"/>
      <c r="Y455" s="5"/>
      <c r="Z455" s="5"/>
    </row>
    <row r="456" spans="1:26" ht="27" x14ac:dyDescent="0.25">
      <c r="A456" s="4">
        <f t="shared" si="9"/>
        <v>439</v>
      </c>
      <c r="B456" s="40" t="s">
        <v>210</v>
      </c>
      <c r="C456" s="40" t="s">
        <v>559</v>
      </c>
      <c r="D456" s="55">
        <v>905</v>
      </c>
      <c r="E456" s="68" t="s">
        <v>182</v>
      </c>
      <c r="F456" s="68" t="s">
        <v>182</v>
      </c>
      <c r="G456" s="69">
        <v>119</v>
      </c>
      <c r="H456" s="66" t="s">
        <v>5</v>
      </c>
      <c r="I456" s="66" t="s">
        <v>23</v>
      </c>
      <c r="J456" s="67" t="s">
        <v>281</v>
      </c>
      <c r="K456" s="66"/>
      <c r="L456" s="65" t="s">
        <v>109</v>
      </c>
      <c r="M456" s="65"/>
      <c r="N456" s="65" t="s">
        <v>151</v>
      </c>
      <c r="O456" s="65"/>
      <c r="P456" s="65"/>
      <c r="Q456" s="65"/>
      <c r="W456" s="5"/>
      <c r="X456" s="5"/>
      <c r="Y456" s="5"/>
      <c r="Z456" s="5"/>
    </row>
    <row r="457" spans="1:26" ht="27" x14ac:dyDescent="0.25">
      <c r="A457" s="4">
        <f t="shared" si="9"/>
        <v>440</v>
      </c>
      <c r="B457" s="40" t="s">
        <v>210</v>
      </c>
      <c r="C457" s="40" t="s">
        <v>560</v>
      </c>
      <c r="D457" s="55">
        <v>2068</v>
      </c>
      <c r="E457" s="68" t="s">
        <v>182</v>
      </c>
      <c r="F457" s="68" t="s">
        <v>182</v>
      </c>
      <c r="G457" s="69">
        <v>99</v>
      </c>
      <c r="H457" s="66" t="s">
        <v>5</v>
      </c>
      <c r="I457" s="66" t="s">
        <v>23</v>
      </c>
      <c r="J457" s="67" t="s">
        <v>170</v>
      </c>
      <c r="K457" s="66"/>
      <c r="L457" s="65" t="s">
        <v>109</v>
      </c>
      <c r="M457" s="65"/>
      <c r="N457" s="65" t="s">
        <v>151</v>
      </c>
      <c r="O457" s="65"/>
      <c r="P457" s="65"/>
      <c r="Q457" s="65"/>
      <c r="W457" s="5"/>
      <c r="X457" s="5"/>
      <c r="Y457" s="5"/>
      <c r="Z457" s="5"/>
    </row>
    <row r="458" spans="1:26" ht="27" x14ac:dyDescent="0.25">
      <c r="A458" s="4">
        <f t="shared" si="9"/>
        <v>441</v>
      </c>
      <c r="B458" s="40" t="s">
        <v>210</v>
      </c>
      <c r="C458" s="40" t="s">
        <v>561</v>
      </c>
      <c r="D458" s="55">
        <v>2068</v>
      </c>
      <c r="E458" s="68" t="s">
        <v>182</v>
      </c>
      <c r="F458" s="68" t="s">
        <v>182</v>
      </c>
      <c r="G458" s="69">
        <v>196</v>
      </c>
      <c r="H458" s="66" t="s">
        <v>9</v>
      </c>
      <c r="I458" s="66" t="s">
        <v>23</v>
      </c>
      <c r="J458" s="67" t="s">
        <v>170</v>
      </c>
      <c r="K458" s="66"/>
      <c r="L458" s="65" t="s">
        <v>109</v>
      </c>
      <c r="M458" s="65"/>
      <c r="N458" s="65" t="s">
        <v>151</v>
      </c>
      <c r="O458" s="65"/>
      <c r="P458" s="65"/>
      <c r="Q458" s="65"/>
      <c r="W458" s="5"/>
      <c r="X458" s="5"/>
      <c r="Y458" s="5"/>
      <c r="Z458" s="5"/>
    </row>
    <row r="459" spans="1:26" ht="27" x14ac:dyDescent="0.25">
      <c r="A459" s="4">
        <f t="shared" si="9"/>
        <v>442</v>
      </c>
      <c r="B459" s="40" t="s">
        <v>210</v>
      </c>
      <c r="C459" s="40" t="s">
        <v>562</v>
      </c>
      <c r="D459" s="55">
        <v>905</v>
      </c>
      <c r="E459" s="68" t="s">
        <v>182</v>
      </c>
      <c r="F459" s="68" t="s">
        <v>182</v>
      </c>
      <c r="G459" s="69">
        <v>721</v>
      </c>
      <c r="H459" s="66" t="s">
        <v>9</v>
      </c>
      <c r="I459" s="66" t="s">
        <v>23</v>
      </c>
      <c r="J459" s="67" t="s">
        <v>281</v>
      </c>
      <c r="K459" s="66"/>
      <c r="L459" s="65" t="s">
        <v>109</v>
      </c>
      <c r="M459" s="65"/>
      <c r="N459" s="65" t="s">
        <v>151</v>
      </c>
      <c r="O459" s="65"/>
      <c r="P459" s="65"/>
      <c r="Q459" s="65"/>
      <c r="W459" s="5"/>
      <c r="X459" s="5"/>
      <c r="Y459" s="5"/>
      <c r="Z459" s="5"/>
    </row>
    <row r="460" spans="1:26" ht="27" x14ac:dyDescent="0.25">
      <c r="A460" s="4">
        <f t="shared" si="9"/>
        <v>443</v>
      </c>
      <c r="B460" s="40" t="s">
        <v>210</v>
      </c>
      <c r="C460" s="40" t="s">
        <v>563</v>
      </c>
      <c r="D460" s="55" t="s">
        <v>182</v>
      </c>
      <c r="E460" s="68" t="s">
        <v>182</v>
      </c>
      <c r="F460" s="68" t="s">
        <v>182</v>
      </c>
      <c r="G460" s="69">
        <v>21915</v>
      </c>
      <c r="H460" s="66" t="s">
        <v>3</v>
      </c>
      <c r="I460" s="66" t="s">
        <v>23</v>
      </c>
      <c r="J460" s="67" t="s">
        <v>182</v>
      </c>
      <c r="K460" s="66"/>
      <c r="L460" s="65" t="s">
        <v>109</v>
      </c>
      <c r="M460" s="65"/>
      <c r="N460" s="65" t="s">
        <v>151</v>
      </c>
      <c r="O460" s="65"/>
      <c r="P460" s="65"/>
      <c r="Q460" s="65"/>
      <c r="W460" s="5"/>
      <c r="X460" s="5"/>
      <c r="Y460" s="5"/>
      <c r="Z460" s="5"/>
    </row>
    <row r="461" spans="1:26" ht="292.5" x14ac:dyDescent="0.25">
      <c r="A461" s="4">
        <f t="shared" si="9"/>
        <v>444</v>
      </c>
      <c r="B461" s="40" t="s">
        <v>210</v>
      </c>
      <c r="C461" s="40" t="s">
        <v>182</v>
      </c>
      <c r="D461" s="55" t="s">
        <v>182</v>
      </c>
      <c r="E461" s="68">
        <v>938</v>
      </c>
      <c r="F461" s="68">
        <v>2298</v>
      </c>
      <c r="G461" s="69">
        <v>1356</v>
      </c>
      <c r="H461" s="66" t="s">
        <v>9</v>
      </c>
      <c r="I461" s="66" t="s">
        <v>23</v>
      </c>
      <c r="J461" s="76" t="s">
        <v>564</v>
      </c>
      <c r="K461" s="66"/>
      <c r="L461" s="65" t="s">
        <v>109</v>
      </c>
      <c r="M461" s="65"/>
      <c r="N461" s="65" t="s">
        <v>151</v>
      </c>
      <c r="O461" s="65"/>
      <c r="P461" s="65"/>
      <c r="Q461" s="65"/>
      <c r="W461" s="5"/>
      <c r="X461" s="5"/>
      <c r="Y461" s="5"/>
      <c r="Z461" s="5"/>
    </row>
    <row r="462" spans="1:26" ht="27" x14ac:dyDescent="0.25">
      <c r="A462" s="4">
        <f t="shared" si="9"/>
        <v>445</v>
      </c>
      <c r="B462" s="40" t="s">
        <v>210</v>
      </c>
      <c r="C462" s="40" t="s">
        <v>565</v>
      </c>
      <c r="D462" s="55" t="s">
        <v>182</v>
      </c>
      <c r="E462" s="68" t="s">
        <v>182</v>
      </c>
      <c r="F462" s="68" t="s">
        <v>182</v>
      </c>
      <c r="G462" s="69">
        <v>179</v>
      </c>
      <c r="H462" s="66" t="s">
        <v>3</v>
      </c>
      <c r="I462" s="66" t="s">
        <v>23</v>
      </c>
      <c r="J462" s="67" t="s">
        <v>182</v>
      </c>
      <c r="K462" s="66"/>
      <c r="L462" s="65" t="s">
        <v>109</v>
      </c>
      <c r="M462" s="65"/>
      <c r="N462" s="65" t="s">
        <v>151</v>
      </c>
      <c r="O462" s="65"/>
      <c r="P462" s="65"/>
      <c r="Q462" s="65"/>
      <c r="W462" s="5"/>
      <c r="X462" s="5"/>
      <c r="Y462" s="5"/>
      <c r="Z462" s="5"/>
    </row>
    <row r="463" spans="1:26" ht="27" x14ac:dyDescent="0.25">
      <c r="A463" s="4">
        <f t="shared" si="9"/>
        <v>446</v>
      </c>
      <c r="B463" s="40" t="s">
        <v>210</v>
      </c>
      <c r="C463" s="40" t="s">
        <v>566</v>
      </c>
      <c r="D463" s="55">
        <v>905</v>
      </c>
      <c r="E463" s="68" t="s">
        <v>182</v>
      </c>
      <c r="F463" s="68" t="s">
        <v>182</v>
      </c>
      <c r="G463" s="69">
        <v>2409</v>
      </c>
      <c r="H463" s="66" t="s">
        <v>3</v>
      </c>
      <c r="I463" s="66" t="s">
        <v>23</v>
      </c>
      <c r="J463" s="67" t="s">
        <v>372</v>
      </c>
      <c r="K463" s="66"/>
      <c r="L463" s="65" t="s">
        <v>109</v>
      </c>
      <c r="M463" s="65"/>
      <c r="N463" s="65" t="s">
        <v>151</v>
      </c>
      <c r="O463" s="65"/>
      <c r="P463" s="65"/>
      <c r="Q463" s="65"/>
      <c r="W463" s="5"/>
      <c r="X463" s="5"/>
      <c r="Y463" s="5"/>
      <c r="Z463" s="5"/>
    </row>
    <row r="464" spans="1:26" ht="27" x14ac:dyDescent="0.25">
      <c r="A464" s="4">
        <f t="shared" si="9"/>
        <v>447</v>
      </c>
      <c r="B464" s="40" t="s">
        <v>210</v>
      </c>
      <c r="C464" s="40" t="s">
        <v>567</v>
      </c>
      <c r="D464" s="55" t="s">
        <v>182</v>
      </c>
      <c r="E464" s="68" t="s">
        <v>182</v>
      </c>
      <c r="F464" s="68" t="s">
        <v>182</v>
      </c>
      <c r="G464" s="69">
        <v>342</v>
      </c>
      <c r="H464" s="66" t="s">
        <v>3</v>
      </c>
      <c r="I464" s="66" t="s">
        <v>23</v>
      </c>
      <c r="J464" s="67" t="s">
        <v>182</v>
      </c>
      <c r="K464" s="66"/>
      <c r="L464" s="65" t="s">
        <v>109</v>
      </c>
      <c r="M464" s="65"/>
      <c r="N464" s="65" t="s">
        <v>151</v>
      </c>
      <c r="O464" s="65"/>
      <c r="P464" s="65"/>
      <c r="Q464" s="65"/>
      <c r="W464" s="5"/>
      <c r="X464" s="5"/>
      <c r="Y464" s="5"/>
      <c r="Z464" s="5"/>
    </row>
    <row r="465" spans="1:26" ht="148.5" x14ac:dyDescent="0.25">
      <c r="A465" s="4">
        <f t="shared" si="9"/>
        <v>448</v>
      </c>
      <c r="B465" s="40" t="s">
        <v>210</v>
      </c>
      <c r="C465" s="40" t="s">
        <v>182</v>
      </c>
      <c r="D465" s="55" t="s">
        <v>182</v>
      </c>
      <c r="E465" s="68">
        <v>962</v>
      </c>
      <c r="F465" s="68">
        <v>2304</v>
      </c>
      <c r="G465" s="69">
        <v>10222</v>
      </c>
      <c r="H465" s="66" t="s">
        <v>3</v>
      </c>
      <c r="I465" s="66" t="s">
        <v>23</v>
      </c>
      <c r="J465" s="67" t="s">
        <v>568</v>
      </c>
      <c r="K465" s="66"/>
      <c r="L465" s="65" t="s">
        <v>109</v>
      </c>
      <c r="M465" s="65"/>
      <c r="N465" s="65" t="s">
        <v>151</v>
      </c>
      <c r="O465" s="65"/>
      <c r="P465" s="65"/>
      <c r="Q465" s="65"/>
      <c r="W465" s="5"/>
      <c r="X465" s="5"/>
      <c r="Y465" s="5"/>
      <c r="Z465" s="5"/>
    </row>
    <row r="466" spans="1:26" ht="27" x14ac:dyDescent="0.25">
      <c r="A466" s="4">
        <f t="shared" si="9"/>
        <v>449</v>
      </c>
      <c r="B466" s="40" t="s">
        <v>210</v>
      </c>
      <c r="C466" s="40" t="s">
        <v>569</v>
      </c>
      <c r="D466" s="55">
        <v>1991</v>
      </c>
      <c r="E466" s="68" t="s">
        <v>182</v>
      </c>
      <c r="F466" s="68" t="s">
        <v>182</v>
      </c>
      <c r="G466" s="69">
        <v>1181</v>
      </c>
      <c r="H466" s="66" t="s">
        <v>3</v>
      </c>
      <c r="I466" s="66" t="s">
        <v>23</v>
      </c>
      <c r="J466" s="67" t="s">
        <v>372</v>
      </c>
      <c r="K466" s="66"/>
      <c r="L466" s="65" t="s">
        <v>109</v>
      </c>
      <c r="M466" s="65"/>
      <c r="N466" s="65" t="s">
        <v>151</v>
      </c>
      <c r="O466" s="65"/>
      <c r="P466" s="65"/>
      <c r="Q466" s="65"/>
      <c r="W466" s="5"/>
      <c r="X466" s="5"/>
      <c r="Y466" s="5"/>
      <c r="Z466" s="5"/>
    </row>
    <row r="467" spans="1:26" ht="40.5" x14ac:dyDescent="0.25">
      <c r="A467" s="4">
        <f t="shared" si="9"/>
        <v>450</v>
      </c>
      <c r="B467" s="40" t="s">
        <v>210</v>
      </c>
      <c r="C467" s="40" t="s">
        <v>570</v>
      </c>
      <c r="D467" s="55">
        <v>3630</v>
      </c>
      <c r="E467" s="55" t="s">
        <v>182</v>
      </c>
      <c r="F467" s="55" t="s">
        <v>182</v>
      </c>
      <c r="G467" s="59">
        <v>77</v>
      </c>
      <c r="H467" s="66" t="s">
        <v>7</v>
      </c>
      <c r="I467" s="66" t="s">
        <v>23</v>
      </c>
      <c r="J467" s="57" t="s">
        <v>571</v>
      </c>
      <c r="K467" s="56"/>
      <c r="L467" s="65" t="s">
        <v>109</v>
      </c>
      <c r="M467" s="4"/>
      <c r="N467" s="65" t="s">
        <v>151</v>
      </c>
      <c r="O467" s="4"/>
      <c r="P467" s="4"/>
      <c r="Q467" s="4"/>
      <c r="W467" s="5"/>
      <c r="X467" s="5"/>
      <c r="Y467" s="5"/>
      <c r="Z467" s="5"/>
    </row>
    <row r="468" spans="1:26" s="42" customFormat="1" ht="12.75" x14ac:dyDescent="0.25">
      <c r="A468" s="118" t="s">
        <v>100</v>
      </c>
      <c r="B468" s="118"/>
      <c r="C468" s="118"/>
      <c r="D468" s="118"/>
      <c r="E468" s="118"/>
      <c r="F468" s="118"/>
      <c r="G468" s="118"/>
      <c r="H468" s="118"/>
      <c r="I468" s="118"/>
      <c r="J468" s="118"/>
      <c r="K468" s="118"/>
      <c r="L468" s="118"/>
      <c r="M468" s="118"/>
      <c r="N468" s="118"/>
      <c r="O468" s="118"/>
      <c r="P468" s="118"/>
      <c r="Q468" s="118"/>
      <c r="Y468" s="43"/>
      <c r="Z468" s="43"/>
    </row>
    <row r="469" spans="1:26" s="42" customFormat="1" ht="12.75" x14ac:dyDescent="0.25">
      <c r="A469" s="119"/>
      <c r="B469" s="119"/>
      <c r="C469" s="119"/>
      <c r="D469" s="119"/>
      <c r="E469" s="119"/>
      <c r="F469" s="119"/>
      <c r="G469" s="119"/>
      <c r="H469" s="119"/>
      <c r="I469" s="119"/>
      <c r="J469" s="119"/>
      <c r="K469" s="119"/>
      <c r="L469" s="119"/>
      <c r="M469" s="119"/>
      <c r="N469" s="119"/>
      <c r="O469" s="119"/>
      <c r="P469" s="119"/>
      <c r="Q469" s="119"/>
      <c r="Y469" s="43"/>
      <c r="Z469" s="43"/>
    </row>
    <row r="470" spans="1:26" s="42" customFormat="1" ht="15.75" x14ac:dyDescent="0.25">
      <c r="A470" s="120"/>
      <c r="B470" s="121"/>
      <c r="C470" s="121"/>
      <c r="D470" s="121"/>
      <c r="E470" s="121"/>
      <c r="F470" s="121"/>
      <c r="G470" s="121"/>
      <c r="H470" s="121"/>
      <c r="I470" s="121"/>
      <c r="J470" s="121"/>
      <c r="K470" s="121"/>
      <c r="L470" s="121"/>
      <c r="M470" s="121"/>
      <c r="N470" s="121"/>
      <c r="O470" s="121"/>
      <c r="P470" s="121"/>
      <c r="Q470" s="122"/>
      <c r="X470" s="43"/>
    </row>
    <row r="471" spans="1:26" s="42" customFormat="1" ht="12.75" x14ac:dyDescent="0.25">
      <c r="A471" s="119"/>
      <c r="B471" s="119"/>
      <c r="C471" s="119"/>
      <c r="D471" s="119"/>
      <c r="E471" s="119"/>
      <c r="F471" s="119"/>
      <c r="G471" s="119"/>
      <c r="H471" s="119"/>
      <c r="I471" s="119"/>
      <c r="J471" s="119"/>
      <c r="K471" s="119"/>
      <c r="L471" s="119"/>
      <c r="M471" s="119"/>
      <c r="N471" s="119"/>
      <c r="O471" s="119"/>
      <c r="P471" s="119"/>
      <c r="Q471" s="119"/>
      <c r="X471" s="43"/>
    </row>
    <row r="472" spans="1:26" ht="13.5" x14ac:dyDescent="0.25">
      <c r="H472" s="6"/>
      <c r="N472" s="6"/>
      <c r="X472" s="5"/>
    </row>
    <row r="473" spans="1:26" ht="13.5" x14ac:dyDescent="0.25">
      <c r="B473" s="9" t="s">
        <v>25</v>
      </c>
      <c r="H473" s="6"/>
      <c r="N473" s="6"/>
      <c r="X473" s="5"/>
    </row>
    <row r="474" spans="1:26" ht="13.5" x14ac:dyDescent="0.25">
      <c r="B474" s="7" t="s">
        <v>131</v>
      </c>
      <c r="H474" s="6"/>
      <c r="K474" s="61"/>
      <c r="N474" s="6"/>
      <c r="X474" s="5"/>
    </row>
    <row r="475" spans="1:26" ht="13.5" x14ac:dyDescent="0.25">
      <c r="B475" s="7" t="s">
        <v>132</v>
      </c>
      <c r="H475" s="6"/>
      <c r="T475" s="5"/>
    </row>
    <row r="476" spans="1:26" ht="13.5" x14ac:dyDescent="0.25">
      <c r="B476" s="7" t="s">
        <v>133</v>
      </c>
      <c r="H476" s="6"/>
      <c r="T476" s="5"/>
    </row>
    <row r="477" spans="1:26" ht="13.5" x14ac:dyDescent="0.25">
      <c r="B477" s="7" t="s">
        <v>134</v>
      </c>
      <c r="H477" s="6"/>
    </row>
    <row r="478" spans="1:26" ht="13.5" x14ac:dyDescent="0.25">
      <c r="B478" s="7" t="s">
        <v>96</v>
      </c>
      <c r="H478" s="6"/>
    </row>
    <row r="479" spans="1:26" ht="13.5" x14ac:dyDescent="0.25">
      <c r="B479" s="7" t="s">
        <v>135</v>
      </c>
      <c r="H479" s="6"/>
    </row>
    <row r="480" spans="1:26" ht="13.5" x14ac:dyDescent="0.25">
      <c r="B480" s="7" t="s">
        <v>157</v>
      </c>
      <c r="H480" s="6"/>
    </row>
    <row r="481" spans="2:17" ht="13.5" x14ac:dyDescent="0.25">
      <c r="B481" s="7" t="s">
        <v>121</v>
      </c>
      <c r="H481" s="6"/>
    </row>
    <row r="482" spans="2:17" ht="13.5" x14ac:dyDescent="0.25">
      <c r="B482" s="7"/>
      <c r="H482" s="6"/>
    </row>
    <row r="483" spans="2:17" ht="13.5" x14ac:dyDescent="0.25">
      <c r="B483" s="7"/>
      <c r="H483" s="6"/>
    </row>
    <row r="484" spans="2:17" ht="13.5" x14ac:dyDescent="0.25">
      <c r="H484" s="5" t="s">
        <v>3</v>
      </c>
      <c r="I484" s="3" t="s">
        <v>22</v>
      </c>
      <c r="K484" s="3" t="s">
        <v>128</v>
      </c>
      <c r="L484" s="3" t="s">
        <v>104</v>
      </c>
      <c r="M484" s="5" t="s">
        <v>50</v>
      </c>
      <c r="N484" s="42" t="s">
        <v>4</v>
      </c>
      <c r="O484" s="5" t="s">
        <v>24</v>
      </c>
      <c r="P484" s="5"/>
      <c r="Q484" s="42"/>
    </row>
    <row r="485" spans="2:17" ht="27" x14ac:dyDescent="0.25">
      <c r="H485" s="5" t="s">
        <v>5</v>
      </c>
      <c r="I485" s="3" t="s">
        <v>23</v>
      </c>
      <c r="K485" s="3" t="s">
        <v>129</v>
      </c>
      <c r="L485" s="3" t="s">
        <v>105</v>
      </c>
      <c r="M485" s="5" t="s">
        <v>112</v>
      </c>
      <c r="N485" s="42" t="s">
        <v>115</v>
      </c>
      <c r="O485" s="5" t="s">
        <v>24</v>
      </c>
      <c r="P485" s="5"/>
      <c r="Q485" s="42"/>
    </row>
    <row r="486" spans="2:17" ht="13.5" x14ac:dyDescent="0.25">
      <c r="H486" s="5" t="s">
        <v>7</v>
      </c>
      <c r="L486" s="3" t="s">
        <v>106</v>
      </c>
      <c r="M486" s="5" t="s">
        <v>97</v>
      </c>
      <c r="N486" s="42" t="s">
        <v>11</v>
      </c>
      <c r="O486" s="5" t="s">
        <v>24</v>
      </c>
      <c r="P486" s="5"/>
      <c r="Q486" s="42"/>
    </row>
    <row r="487" spans="2:17" ht="13.5" x14ac:dyDescent="0.25">
      <c r="H487" s="5" t="s">
        <v>8</v>
      </c>
      <c r="L487" s="3" t="s">
        <v>107</v>
      </c>
      <c r="M487" s="5"/>
      <c r="N487" s="42" t="s">
        <v>116</v>
      </c>
      <c r="O487" s="5" t="s">
        <v>24</v>
      </c>
      <c r="P487" s="5"/>
      <c r="Q487" s="42"/>
    </row>
    <row r="488" spans="2:17" ht="13.5" x14ac:dyDescent="0.25">
      <c r="H488" s="5" t="s">
        <v>9</v>
      </c>
      <c r="L488" s="3" t="s">
        <v>108</v>
      </c>
      <c r="N488" s="42" t="s">
        <v>117</v>
      </c>
      <c r="O488" s="5" t="s">
        <v>24</v>
      </c>
      <c r="P488" s="5"/>
      <c r="Q488" s="42"/>
    </row>
    <row r="489" spans="2:17" ht="13.5" x14ac:dyDescent="0.25">
      <c r="H489" s="5" t="s">
        <v>10</v>
      </c>
      <c r="L489" s="5" t="s">
        <v>109</v>
      </c>
      <c r="M489" s="28"/>
      <c r="N489" s="42" t="s">
        <v>6</v>
      </c>
      <c r="O489" s="5" t="s">
        <v>24</v>
      </c>
      <c r="P489" s="5"/>
      <c r="Q489" s="42"/>
    </row>
    <row r="490" spans="2:17" ht="40.5" x14ac:dyDescent="0.25">
      <c r="H490" s="5" t="s">
        <v>12</v>
      </c>
      <c r="L490" s="3" t="s">
        <v>164</v>
      </c>
      <c r="M490" s="28"/>
      <c r="N490" s="42" t="s">
        <v>113</v>
      </c>
      <c r="O490" s="5" t="s">
        <v>24</v>
      </c>
      <c r="P490" s="5"/>
      <c r="Q490" s="42"/>
    </row>
    <row r="491" spans="2:17" ht="40.5" x14ac:dyDescent="0.25">
      <c r="H491" s="5" t="s">
        <v>13</v>
      </c>
      <c r="L491" s="3" t="s">
        <v>162</v>
      </c>
      <c r="M491" s="28"/>
      <c r="N491" s="42" t="s">
        <v>48</v>
      </c>
      <c r="O491" s="5" t="s">
        <v>24</v>
      </c>
      <c r="P491" s="5"/>
      <c r="Q491" s="42"/>
    </row>
    <row r="492" spans="2:17" ht="54" x14ac:dyDescent="0.25">
      <c r="H492" s="5" t="s">
        <v>14</v>
      </c>
      <c r="L492" s="3" t="s">
        <v>161</v>
      </c>
      <c r="M492" s="29"/>
      <c r="N492" s="42" t="s">
        <v>114</v>
      </c>
      <c r="O492" s="5" t="s">
        <v>24</v>
      </c>
      <c r="P492" s="5"/>
      <c r="Q492" s="42"/>
    </row>
    <row r="493" spans="2:17" ht="13.5" x14ac:dyDescent="0.25">
      <c r="H493" s="5" t="s">
        <v>15</v>
      </c>
      <c r="L493" s="3" t="s">
        <v>110</v>
      </c>
      <c r="M493" s="5"/>
      <c r="N493" s="42" t="s">
        <v>16</v>
      </c>
      <c r="O493" s="5" t="s">
        <v>24</v>
      </c>
      <c r="P493" s="5"/>
      <c r="Q493" s="42"/>
    </row>
    <row r="494" spans="2:17" ht="13.5" x14ac:dyDescent="0.25">
      <c r="L494" s="3" t="s">
        <v>111</v>
      </c>
      <c r="M494" s="5"/>
      <c r="N494" s="42" t="s">
        <v>17</v>
      </c>
      <c r="O494" s="5" t="s">
        <v>24</v>
      </c>
      <c r="P494" s="5"/>
      <c r="Q494" s="42"/>
    </row>
    <row r="495" spans="2:17" ht="13.5" x14ac:dyDescent="0.25">
      <c r="L495" s="3" t="s">
        <v>26</v>
      </c>
      <c r="M495" s="5"/>
      <c r="N495" s="42" t="s">
        <v>19</v>
      </c>
      <c r="O495" s="5" t="s">
        <v>24</v>
      </c>
      <c r="Q495" s="42"/>
    </row>
    <row r="496" spans="2:17" ht="13.5" x14ac:dyDescent="0.25">
      <c r="L496" s="3" t="s">
        <v>160</v>
      </c>
      <c r="M496" s="5"/>
      <c r="N496" s="42" t="s">
        <v>18</v>
      </c>
      <c r="O496" s="5" t="s">
        <v>24</v>
      </c>
      <c r="P496" s="5"/>
      <c r="Q496" s="42"/>
    </row>
    <row r="497" spans="12:17" ht="25.5" x14ac:dyDescent="0.25">
      <c r="L497" s="3" t="s">
        <v>159</v>
      </c>
      <c r="N497" s="42" t="s">
        <v>151</v>
      </c>
      <c r="O497" s="29" t="s">
        <v>49</v>
      </c>
      <c r="P497" s="29"/>
      <c r="Q497" s="42"/>
    </row>
    <row r="498" spans="12:17" ht="40.5" x14ac:dyDescent="0.25">
      <c r="L498" s="3" t="s">
        <v>165</v>
      </c>
      <c r="N498" s="5" t="s">
        <v>51</v>
      </c>
      <c r="O498" s="5" t="s">
        <v>120</v>
      </c>
      <c r="P498" s="5"/>
      <c r="Q498" s="42"/>
    </row>
    <row r="499" spans="12:17" ht="27" x14ac:dyDescent="0.25">
      <c r="L499" s="3" t="s">
        <v>163</v>
      </c>
      <c r="N499" s="5" t="s">
        <v>52</v>
      </c>
      <c r="O499" s="5" t="s">
        <v>55</v>
      </c>
      <c r="P499" s="5"/>
      <c r="Q499" s="42"/>
    </row>
    <row r="500" spans="12:17" ht="54" x14ac:dyDescent="0.25">
      <c r="N500" s="5" t="s">
        <v>53</v>
      </c>
      <c r="O500" s="5" t="s">
        <v>118</v>
      </c>
      <c r="P500" s="5"/>
      <c r="Q500" s="42"/>
    </row>
    <row r="501" spans="12:17" ht="27" x14ac:dyDescent="0.25">
      <c r="N501" s="3" t="s">
        <v>54</v>
      </c>
      <c r="O501" s="3" t="s">
        <v>119</v>
      </c>
      <c r="Q501" s="42"/>
    </row>
    <row r="502" spans="12:17" ht="27" x14ac:dyDescent="0.25">
      <c r="N502" s="3" t="s">
        <v>97</v>
      </c>
      <c r="O502" s="3" t="s">
        <v>98</v>
      </c>
      <c r="Q502" s="42"/>
    </row>
    <row r="503" spans="12:17" ht="13.5" x14ac:dyDescent="0.25">
      <c r="N503" s="3" t="s">
        <v>87</v>
      </c>
      <c r="O503" s="29" t="s">
        <v>49</v>
      </c>
      <c r="P503" s="29"/>
      <c r="Q503" s="42"/>
    </row>
    <row r="504" spans="12:17" ht="13.5" x14ac:dyDescent="0.25">
      <c r="O504" s="29"/>
      <c r="P504" s="29"/>
      <c r="Q504" s="42"/>
    </row>
    <row r="505" spans="12:17" ht="13.5" x14ac:dyDescent="0.25">
      <c r="O505" s="29"/>
      <c r="P505" s="29"/>
      <c r="Q505" s="42"/>
    </row>
    <row r="506" spans="12:17" ht="13.5" hidden="1" x14ac:dyDescent="0.25">
      <c r="L506" s="8" t="s">
        <v>68</v>
      </c>
      <c r="M506" s="8"/>
      <c r="N506" s="46" t="s">
        <v>4</v>
      </c>
      <c r="O506" s="5"/>
      <c r="P506" s="5"/>
      <c r="Q506" s="42"/>
    </row>
    <row r="507" spans="12:17" ht="13.5" hidden="1" x14ac:dyDescent="0.25">
      <c r="L507" s="8" t="s">
        <v>29</v>
      </c>
      <c r="M507" s="8"/>
      <c r="N507" s="46" t="s">
        <v>11</v>
      </c>
      <c r="O507" s="5"/>
      <c r="P507" s="5"/>
      <c r="Q507" s="45"/>
    </row>
    <row r="508" spans="12:17" ht="13.5" hidden="1" x14ac:dyDescent="0.25">
      <c r="L508" s="8" t="s">
        <v>62</v>
      </c>
      <c r="M508" s="8"/>
      <c r="N508" s="46" t="s">
        <v>6</v>
      </c>
      <c r="O508" s="5"/>
      <c r="P508" s="5"/>
    </row>
    <row r="509" spans="12:17" ht="13.5" hidden="1" x14ac:dyDescent="0.25">
      <c r="L509" s="8" t="s">
        <v>28</v>
      </c>
      <c r="M509" s="8"/>
      <c r="N509" s="46" t="s">
        <v>48</v>
      </c>
    </row>
    <row r="510" spans="12:17" ht="13.5" hidden="1" x14ac:dyDescent="0.25">
      <c r="L510" s="8" t="s">
        <v>30</v>
      </c>
      <c r="M510" s="8"/>
      <c r="N510" s="46" t="s">
        <v>16</v>
      </c>
    </row>
    <row r="511" spans="12:17" ht="13.5" hidden="1" x14ac:dyDescent="0.25">
      <c r="L511" s="46" t="s">
        <v>89</v>
      </c>
      <c r="M511" s="8"/>
      <c r="N511" s="46" t="s">
        <v>17</v>
      </c>
    </row>
    <row r="512" spans="12:17" ht="27" hidden="1" x14ac:dyDescent="0.25">
      <c r="L512" s="8" t="s">
        <v>91</v>
      </c>
      <c r="M512" s="8"/>
      <c r="N512" s="46" t="s">
        <v>18</v>
      </c>
    </row>
    <row r="513" spans="12:14" ht="40.5" hidden="1" x14ac:dyDescent="0.25">
      <c r="L513" s="8" t="s">
        <v>32</v>
      </c>
      <c r="M513" s="8"/>
      <c r="N513" s="46" t="s">
        <v>19</v>
      </c>
    </row>
    <row r="514" spans="12:14" ht="27" hidden="1" x14ac:dyDescent="0.25">
      <c r="L514" s="8" t="s">
        <v>27</v>
      </c>
      <c r="M514" s="8"/>
      <c r="N514" s="8" t="s">
        <v>88</v>
      </c>
    </row>
    <row r="515" spans="12:14" ht="13.5" hidden="1" x14ac:dyDescent="0.25">
      <c r="L515" s="8" t="s">
        <v>67</v>
      </c>
      <c r="M515" s="8"/>
      <c r="N515" s="46" t="s">
        <v>51</v>
      </c>
    </row>
    <row r="516" spans="12:14" ht="27" hidden="1" x14ac:dyDescent="0.25">
      <c r="L516" s="8" t="s">
        <v>31</v>
      </c>
      <c r="M516" s="8"/>
      <c r="N516" s="46" t="s">
        <v>52</v>
      </c>
    </row>
    <row r="517" spans="12:14" ht="13.5" hidden="1" x14ac:dyDescent="0.25">
      <c r="L517" s="8" t="s">
        <v>26</v>
      </c>
      <c r="M517" s="8"/>
      <c r="N517" s="46" t="s">
        <v>53</v>
      </c>
    </row>
    <row r="518" spans="12:14" ht="17.25" hidden="1" customHeight="1" x14ac:dyDescent="0.25">
      <c r="L518" s="8"/>
      <c r="M518" s="8"/>
      <c r="N518" s="8" t="s">
        <v>87</v>
      </c>
    </row>
  </sheetData>
  <mergeCells count="99">
    <mergeCell ref="A5:C5"/>
    <mergeCell ref="D5:E5"/>
    <mergeCell ref="M2:N2"/>
    <mergeCell ref="M3:N3"/>
    <mergeCell ref="D1:H1"/>
    <mergeCell ref="D2:H2"/>
    <mergeCell ref="A4:C4"/>
    <mergeCell ref="A3:C3"/>
    <mergeCell ref="A1:C1"/>
    <mergeCell ref="A2:C2"/>
    <mergeCell ref="D3:H3"/>
    <mergeCell ref="D4:H4"/>
    <mergeCell ref="M4:N4"/>
    <mergeCell ref="A468:Q468"/>
    <mergeCell ref="A469:Q469"/>
    <mergeCell ref="A470:Q470"/>
    <mergeCell ref="A471:Q471"/>
    <mergeCell ref="D6:E6"/>
    <mergeCell ref="A6:C6"/>
    <mergeCell ref="J164:J165"/>
    <mergeCell ref="I164:I165"/>
    <mergeCell ref="H164:H165"/>
    <mergeCell ref="G164:G165"/>
    <mergeCell ref="F164:F165"/>
    <mergeCell ref="E164:E165"/>
    <mergeCell ref="D164:D165"/>
    <mergeCell ref="C164:C165"/>
    <mergeCell ref="B164:B165"/>
    <mergeCell ref="P164:P165"/>
    <mergeCell ref="Q164:Q165"/>
    <mergeCell ref="K164:K165"/>
    <mergeCell ref="L164:L165"/>
    <mergeCell ref="M164:M165"/>
    <mergeCell ref="N164:N165"/>
    <mergeCell ref="O164:O165"/>
    <mergeCell ref="B180:B181"/>
    <mergeCell ref="K180:K181"/>
    <mergeCell ref="J180:J181"/>
    <mergeCell ref="I180:I181"/>
    <mergeCell ref="H180:H181"/>
    <mergeCell ref="G180:G181"/>
    <mergeCell ref="F180:F181"/>
    <mergeCell ref="O180:O181"/>
    <mergeCell ref="P180:P181"/>
    <mergeCell ref="E180:E181"/>
    <mergeCell ref="D180:D181"/>
    <mergeCell ref="C180:C181"/>
    <mergeCell ref="B182:B183"/>
    <mergeCell ref="Q180:Q181"/>
    <mergeCell ref="J182:J183"/>
    <mergeCell ref="I182:I183"/>
    <mergeCell ref="H182:H183"/>
    <mergeCell ref="G182:G183"/>
    <mergeCell ref="K182:K183"/>
    <mergeCell ref="L182:L183"/>
    <mergeCell ref="M182:M183"/>
    <mergeCell ref="N182:N183"/>
    <mergeCell ref="O182:O183"/>
    <mergeCell ref="P182:P183"/>
    <mergeCell ref="Q182:Q183"/>
    <mergeCell ref="L180:L181"/>
    <mergeCell ref="M180:M181"/>
    <mergeCell ref="N180:N181"/>
    <mergeCell ref="L211:L213"/>
    <mergeCell ref="F182:F183"/>
    <mergeCell ref="E182:E183"/>
    <mergeCell ref="D182:D183"/>
    <mergeCell ref="C182:C183"/>
    <mergeCell ref="G211:G213"/>
    <mergeCell ref="H211:H213"/>
    <mergeCell ref="I211:I213"/>
    <mergeCell ref="J211:J213"/>
    <mergeCell ref="K211:K213"/>
    <mergeCell ref="B211:B213"/>
    <mergeCell ref="C211:C213"/>
    <mergeCell ref="D211:D213"/>
    <mergeCell ref="E211:E213"/>
    <mergeCell ref="F211:F213"/>
    <mergeCell ref="M211:M213"/>
    <mergeCell ref="N211:N213"/>
    <mergeCell ref="O211:O213"/>
    <mergeCell ref="P211:P213"/>
    <mergeCell ref="Q211:Q213"/>
    <mergeCell ref="E214:E216"/>
    <mergeCell ref="D214:D216"/>
    <mergeCell ref="C214:C216"/>
    <mergeCell ref="B214:B216"/>
    <mergeCell ref="K214:K216"/>
    <mergeCell ref="J214:J216"/>
    <mergeCell ref="I214:I216"/>
    <mergeCell ref="H214:H216"/>
    <mergeCell ref="G214:G216"/>
    <mergeCell ref="F214:F216"/>
    <mergeCell ref="Q214:Q216"/>
    <mergeCell ref="L214:L216"/>
    <mergeCell ref="M214:M216"/>
    <mergeCell ref="N214:N216"/>
    <mergeCell ref="O214:O216"/>
    <mergeCell ref="P214:P216"/>
  </mergeCells>
  <phoneticPr fontId="35" type="noConversion"/>
  <conditionalFormatting sqref="H354:I354">
    <cfRule type="duplicateValues" dxfId="7" priority="9"/>
  </conditionalFormatting>
  <conditionalFormatting sqref="H355:I355">
    <cfRule type="duplicateValues" dxfId="6" priority="8"/>
  </conditionalFormatting>
  <conditionalFormatting sqref="H356:I356">
    <cfRule type="duplicateValues" dxfId="5" priority="7"/>
  </conditionalFormatting>
  <conditionalFormatting sqref="H357:I357">
    <cfRule type="duplicateValues" dxfId="4" priority="3"/>
  </conditionalFormatting>
  <conditionalFormatting sqref="H358:I358">
    <cfRule type="duplicateValues" dxfId="3" priority="2"/>
  </conditionalFormatting>
  <conditionalFormatting sqref="H359:I359">
    <cfRule type="duplicateValues" dxfId="2" priority="1"/>
  </conditionalFormatting>
  <conditionalFormatting sqref="H385:I385">
    <cfRule type="duplicateValues" dxfId="1" priority="5"/>
  </conditionalFormatting>
  <conditionalFormatting sqref="H386:I386">
    <cfRule type="duplicateValues" dxfId="0" priority="4"/>
  </conditionalFormatting>
  <dataValidations disablePrompts="1" xWindow="656" yWindow="469" count="11">
    <dataValidation type="list" allowBlank="1" showInputMessage="1" showErrorMessage="1" sqref="H472:H474 H477:H483" xr:uid="{00000000-0002-0000-0000-000000000000}">
      <formula1>$W$8:$W$56</formula1>
    </dataValidation>
    <dataValidation type="list" allowBlank="1" showInputMessage="1" showErrorMessage="1" sqref="H475:H476" xr:uid="{00000000-0002-0000-0000-000001000000}">
      <formula1>$S$8:$S$56</formula1>
    </dataValidation>
    <dataValidation type="list" allowBlank="1" showInputMessage="1" showErrorMessage="1" sqref="H484:H493 H214 H182 H166:H180 H184:H211 H8:H115 H117:H164" xr:uid="{00000000-0002-0000-0000-000002000000}">
      <formula1>$H$484:$H$493</formula1>
    </dataValidation>
    <dataValidation type="list" allowBlank="1" showInputMessage="1" showErrorMessage="1" sqref="I484:I485 I117:I164 I182 I166:I180 I184:I211 I8:I115 I214" xr:uid="{00000000-0002-0000-0000-000003000000}">
      <formula1>$I$484:$I$485</formula1>
    </dataValidation>
    <dataValidation type="list" allowBlank="1" showInputMessage="1" showErrorMessage="1" sqref="L484:L495" xr:uid="{00000000-0002-0000-0000-000004000000}">
      <formula1>$L$484:$L$495</formula1>
    </dataValidation>
    <dataValidation type="list" showInputMessage="1" showErrorMessage="1" sqref="D6:E6" xr:uid="{00000000-0002-0000-0000-000005000000}">
      <formula1>$K$484:$K$485</formula1>
    </dataValidation>
    <dataValidation type="list" errorStyle="warning" showInputMessage="1" showErrorMessage="1" error="Že si to Ty, môže byť aj táto hodnota" sqref="O166:O180 O415:O417 O402:O413 O398 O182 O184:O211 O214 O467 O8:O115 O117:O164" xr:uid="{00000000-0002-0000-0000-000006000000}">
      <formula1>$O$481:$O$492</formula1>
    </dataValidation>
    <dataValidation type="list" errorStyle="warning" showInputMessage="1" showErrorMessage="1" sqref="N166:N180 N8:N164 N398 N455 N431 N324:N328 N330 N429 N320:N322 N317:N318 N315 N293 N291 N288:N289 N286 N273 N268:N271 N266 N264 N262 N258:N260 N253:N255 N402:N417 N221:N222 N214 N184:N211 N182" xr:uid="{00000000-0002-0000-0000-000007000000}">
      <formula1>$N$484:$N$504</formula1>
    </dataValidation>
    <dataValidation type="list" errorStyle="warning" showInputMessage="1" showErrorMessage="1" sqref="M166:M180 M117:M164 M431 M429 M414 M330 M324:M328 M320:M322 M317:M318 M315 M293 M291 M288:M289 M286 M273 M268:M271 M266 M264 M262 M258:M260 M253:M255 M221:M222 M455 M184:M211 M214 M467 M8:M115 M182" xr:uid="{00000000-0002-0000-0000-000008000000}">
      <formula1>$M$484:$M$487</formula1>
    </dataValidation>
    <dataValidation errorStyle="warning" showInputMessage="1" showErrorMessage="1" error="Že si to Ty, môže byť aj táto hodnota" sqref="P182 P184:P211 P214 P467 P166:P180 P8:P115 P398 P402:P413 P415:P417 P117:P164" xr:uid="{00000000-0002-0000-0000-000009000000}"/>
    <dataValidation type="list" allowBlank="1" showInputMessage="1" showErrorMessage="1" sqref="L412:L414 L8:L164 L408 L406 L404 L402 L400 L398 L396 L394 L392 L390 L388 L386 L384 L182 L372 L370 L340 L342 L344 L346 L348 L350 L352 L354 L356 L358 L360 L362 L364 L366 L368 L214 L184:L211 L419:L466 L166:L180 L374:L376 L416 L410 L220:L338" xr:uid="{00000000-0002-0000-0000-00000A000000}">
      <formula1>$L$484:$L$499</formula1>
    </dataValidation>
  </dataValidations>
  <printOptions horizontalCentered="1"/>
  <pageMargins left="0.39370078740157483" right="0.39370078740157483" top="0.39370078740157483" bottom="0.59055118110236227" header="0.31496062992125984" footer="0.31496062992125984"/>
  <pageSetup paperSize="8" scale="76" orientation="landscape" r:id="rId1"/>
  <headerFooter>
    <oddFooter>&amp;C&amp;"-,Tučné"&amp;10Súpis dotknutých pozmkov - Príprava stavby</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topLeftCell="A31" workbookViewId="0">
      <selection activeCell="A17" sqref="A17:C17"/>
    </sheetView>
  </sheetViews>
  <sheetFormatPr defaultColWidth="27" defaultRowHeight="15" x14ac:dyDescent="0.25"/>
  <cols>
    <col min="1" max="1" width="20.7109375" style="12" customWidth="1"/>
    <col min="2" max="2" width="5.7109375" style="12" customWidth="1"/>
    <col min="3" max="27" width="12.7109375" style="12" customWidth="1"/>
    <col min="28" max="32" width="15.7109375" style="12" customWidth="1"/>
    <col min="33" max="16384" width="27" style="12"/>
  </cols>
  <sheetData>
    <row r="1" spans="1:11" ht="18" x14ac:dyDescent="0.25">
      <c r="A1" s="148" t="s">
        <v>70</v>
      </c>
      <c r="B1" s="149"/>
      <c r="C1" s="149"/>
      <c r="D1" s="149"/>
      <c r="E1" s="149"/>
      <c r="F1" s="149"/>
      <c r="G1" s="149"/>
    </row>
    <row r="2" spans="1:11" ht="15.95" customHeight="1" x14ac:dyDescent="0.25">
      <c r="A2" s="33"/>
      <c r="B2" s="34"/>
      <c r="C2" s="34"/>
      <c r="D2" s="34"/>
      <c r="E2" s="34"/>
      <c r="F2" s="34"/>
      <c r="G2" s="34"/>
    </row>
    <row r="3" spans="1:11" ht="15" customHeight="1" x14ac:dyDescent="0.25">
      <c r="A3" s="13" t="s">
        <v>21</v>
      </c>
      <c r="B3" s="160" t="str">
        <f>'Súpis dotknutých pozemkov'!D1</f>
        <v>SA_A1_Studienka, VNK, TS, NNK</v>
      </c>
      <c r="C3" s="161"/>
      <c r="D3" s="161"/>
      <c r="E3" s="161"/>
      <c r="F3" s="161"/>
      <c r="G3" s="161"/>
    </row>
    <row r="4" spans="1:11" ht="15" customHeight="1" x14ac:dyDescent="0.25">
      <c r="A4" s="13" t="s">
        <v>20</v>
      </c>
      <c r="B4" s="160" t="str">
        <f>'Súpis dotknutých pozemkov'!D2</f>
        <v xml:space="preserve">L13.0419.19.0004 </v>
      </c>
      <c r="C4" s="161"/>
      <c r="D4" s="161"/>
      <c r="E4" s="161"/>
      <c r="F4" s="161"/>
      <c r="G4" s="161"/>
      <c r="J4" s="15"/>
      <c r="K4" s="15"/>
    </row>
    <row r="5" spans="1:11" ht="9.9499999999999993" customHeight="1" x14ac:dyDescent="0.25">
      <c r="A5" s="13"/>
      <c r="B5" s="35"/>
      <c r="C5" s="36"/>
      <c r="D5" s="36"/>
      <c r="E5" s="36"/>
      <c r="F5" s="36"/>
      <c r="G5" s="36"/>
      <c r="J5" s="15"/>
      <c r="K5" s="15"/>
    </row>
    <row r="6" spans="1:11" ht="15" customHeight="1" x14ac:dyDescent="0.25">
      <c r="A6" s="162" t="s">
        <v>82</v>
      </c>
      <c r="B6" s="162"/>
      <c r="C6" s="162"/>
      <c r="D6" s="162"/>
      <c r="E6" s="162"/>
      <c r="F6" s="162"/>
      <c r="G6" s="162"/>
      <c r="J6" s="15"/>
      <c r="K6" s="15"/>
    </row>
    <row r="7" spans="1:11" ht="9.9499999999999993" customHeight="1" x14ac:dyDescent="0.25">
      <c r="B7" s="16"/>
      <c r="C7" s="16"/>
      <c r="D7" s="16"/>
      <c r="E7" s="16"/>
      <c r="F7" s="14"/>
      <c r="G7" s="14"/>
      <c r="I7" s="19"/>
      <c r="J7" s="20"/>
      <c r="K7" s="18"/>
    </row>
    <row r="8" spans="1:11" ht="15" customHeight="1" x14ac:dyDescent="0.25">
      <c r="A8" s="152" t="s">
        <v>73</v>
      </c>
      <c r="B8" s="163" t="s">
        <v>56</v>
      </c>
      <c r="C8" s="164"/>
      <c r="D8" s="165"/>
      <c r="E8" s="152" t="s">
        <v>57</v>
      </c>
      <c r="F8" s="154"/>
      <c r="G8" s="155"/>
    </row>
    <row r="9" spans="1:11" ht="15" customHeight="1" x14ac:dyDescent="0.25">
      <c r="A9" s="153"/>
      <c r="B9" s="166"/>
      <c r="C9" s="167"/>
      <c r="D9" s="168"/>
      <c r="E9" s="153"/>
      <c r="F9" s="156"/>
      <c r="G9" s="157"/>
    </row>
    <row r="10" spans="1:11" ht="9.9499999999999993" customHeight="1" x14ac:dyDescent="0.25">
      <c r="A10" s="16"/>
      <c r="B10" s="16"/>
      <c r="C10" s="16"/>
      <c r="D10" s="16"/>
      <c r="E10" s="16"/>
      <c r="F10" s="16"/>
      <c r="G10" s="16"/>
    </row>
    <row r="11" spans="1:11" ht="15" customHeight="1" x14ac:dyDescent="0.25">
      <c r="A11" s="152" t="s">
        <v>74</v>
      </c>
      <c r="B11" s="163" t="s">
        <v>56</v>
      </c>
      <c r="C11" s="164"/>
      <c r="D11" s="165"/>
      <c r="E11" s="152" t="s">
        <v>57</v>
      </c>
      <c r="F11" s="154"/>
      <c r="G11" s="155"/>
    </row>
    <row r="12" spans="1:11" ht="15" customHeight="1" x14ac:dyDescent="0.25">
      <c r="A12" s="153"/>
      <c r="B12" s="166"/>
      <c r="C12" s="167"/>
      <c r="D12" s="168"/>
      <c r="E12" s="153"/>
      <c r="F12" s="156"/>
      <c r="G12" s="157"/>
    </row>
    <row r="13" spans="1:11" ht="15" customHeight="1" x14ac:dyDescent="0.25">
      <c r="A13" s="14"/>
      <c r="B13" s="16"/>
      <c r="C13" s="16"/>
      <c r="D13" s="16"/>
      <c r="E13" s="16"/>
      <c r="F13" s="14"/>
      <c r="G13" s="14"/>
      <c r="I13" s="17"/>
      <c r="J13" s="17"/>
    </row>
    <row r="14" spans="1:11" ht="15" customHeight="1" x14ac:dyDescent="0.25">
      <c r="A14" s="129" t="s">
        <v>75</v>
      </c>
      <c r="B14" s="129"/>
      <c r="C14" s="129"/>
      <c r="D14" s="129"/>
      <c r="E14" s="129"/>
      <c r="F14" s="158">
        <f ca="1">TODAY()</f>
        <v>45569</v>
      </c>
      <c r="G14" s="159"/>
    </row>
    <row r="15" spans="1:11" ht="9.9499999999999993" customHeight="1" x14ac:dyDescent="0.25">
      <c r="A15" s="14"/>
      <c r="B15" s="16"/>
      <c r="C15" s="16"/>
      <c r="D15" s="16"/>
      <c r="E15" s="16"/>
      <c r="F15" s="14"/>
      <c r="G15" s="14"/>
      <c r="I15" s="17"/>
      <c r="J15" s="17"/>
    </row>
    <row r="16" spans="1:11" ht="15" customHeight="1" x14ac:dyDescent="0.25">
      <c r="A16" s="131" t="s">
        <v>34</v>
      </c>
      <c r="B16" s="132"/>
      <c r="C16" s="132"/>
      <c r="D16" s="133" t="s">
        <v>35</v>
      </c>
      <c r="E16" s="133"/>
      <c r="F16" s="150" t="s">
        <v>36</v>
      </c>
      <c r="G16" s="151"/>
      <c r="I16" s="21"/>
      <c r="J16" s="17"/>
    </row>
    <row r="17" spans="1:10" ht="30" customHeight="1" x14ac:dyDescent="0.25">
      <c r="A17" s="131"/>
      <c r="B17" s="132"/>
      <c r="C17" s="132"/>
      <c r="D17" s="133"/>
      <c r="E17" s="133"/>
      <c r="F17" s="134"/>
      <c r="G17" s="135"/>
      <c r="I17" s="21"/>
      <c r="J17" s="17"/>
    </row>
    <row r="18" spans="1:10" ht="15" customHeight="1" x14ac:dyDescent="0.25">
      <c r="A18" s="14"/>
      <c r="D18" s="22"/>
      <c r="E18" s="22"/>
      <c r="F18" s="23"/>
      <c r="G18" s="22"/>
      <c r="I18" s="21"/>
      <c r="J18" s="17"/>
    </row>
    <row r="19" spans="1:10" ht="30" customHeight="1" x14ac:dyDescent="0.25">
      <c r="A19" s="177" t="s">
        <v>90</v>
      </c>
      <c r="B19" s="24" t="s">
        <v>37</v>
      </c>
      <c r="C19" s="24" t="s">
        <v>38</v>
      </c>
      <c r="D19" s="24" t="s">
        <v>39</v>
      </c>
      <c r="E19" s="24" t="s">
        <v>40</v>
      </c>
      <c r="F19" s="24" t="s">
        <v>41</v>
      </c>
      <c r="G19" s="24" t="s">
        <v>42</v>
      </c>
    </row>
    <row r="20" spans="1:10" ht="15" customHeight="1" x14ac:dyDescent="0.25">
      <c r="A20" s="178"/>
      <c r="B20" s="25"/>
      <c r="C20" s="37"/>
      <c r="D20" s="26"/>
      <c r="E20" s="26"/>
      <c r="F20" s="26"/>
      <c r="G20" s="26"/>
    </row>
    <row r="21" spans="1:10" ht="24.75" customHeight="1" x14ac:dyDescent="0.25">
      <c r="A21" s="141" t="s">
        <v>92</v>
      </c>
      <c r="B21" s="141"/>
      <c r="C21" s="141"/>
      <c r="D21" s="141"/>
      <c r="E21" s="141"/>
      <c r="F21" s="141"/>
      <c r="G21" s="141"/>
    </row>
    <row r="22" spans="1:10" ht="9.9499999999999993" customHeight="1" x14ac:dyDescent="0.25">
      <c r="A22" s="14"/>
      <c r="B22" s="14"/>
      <c r="C22" s="27"/>
      <c r="D22" s="14"/>
      <c r="E22" s="14"/>
      <c r="F22" s="14"/>
      <c r="G22" s="14"/>
    </row>
    <row r="23" spans="1:10" ht="15" customHeight="1" x14ac:dyDescent="0.25">
      <c r="A23" s="136" t="s">
        <v>81</v>
      </c>
      <c r="B23" s="137"/>
      <c r="C23" s="138"/>
      <c r="D23" s="139" t="s">
        <v>43</v>
      </c>
      <c r="E23" s="140"/>
      <c r="F23" s="140"/>
      <c r="G23" s="140"/>
    </row>
    <row r="24" spans="1:10" ht="15" customHeight="1" x14ac:dyDescent="0.25">
      <c r="A24" s="129" t="s">
        <v>58</v>
      </c>
      <c r="B24" s="130"/>
      <c r="C24" s="130"/>
      <c r="D24" s="129"/>
      <c r="E24" s="132"/>
      <c r="F24" s="132"/>
      <c r="G24" s="132"/>
    </row>
    <row r="25" spans="1:10" ht="15" customHeight="1" x14ac:dyDescent="0.25">
      <c r="A25" s="129" t="s">
        <v>44</v>
      </c>
      <c r="B25" s="130"/>
      <c r="C25" s="130"/>
      <c r="D25" s="129"/>
      <c r="E25" s="132"/>
      <c r="F25" s="132"/>
      <c r="G25" s="132"/>
    </row>
    <row r="26" spans="1:10" ht="15" customHeight="1" x14ac:dyDescent="0.25">
      <c r="A26" s="129" t="s">
        <v>59</v>
      </c>
      <c r="B26" s="130"/>
      <c r="C26" s="130"/>
      <c r="D26" s="129"/>
      <c r="E26" s="132"/>
      <c r="F26" s="132"/>
      <c r="G26" s="132"/>
    </row>
    <row r="27" spans="1:10" ht="24.95" customHeight="1" x14ac:dyDescent="0.25">
      <c r="A27" s="129" t="s">
        <v>85</v>
      </c>
      <c r="B27" s="129"/>
      <c r="C27" s="129"/>
      <c r="D27" s="129" t="s">
        <v>66</v>
      </c>
      <c r="E27" s="132"/>
      <c r="F27" s="132"/>
      <c r="G27" s="132"/>
    </row>
    <row r="28" spans="1:10" ht="15" customHeight="1" x14ac:dyDescent="0.25">
      <c r="A28" s="129" t="s">
        <v>84</v>
      </c>
      <c r="B28" s="129"/>
      <c r="C28" s="129"/>
      <c r="D28" s="129"/>
      <c r="E28" s="132"/>
      <c r="F28" s="132"/>
      <c r="G28" s="132"/>
    </row>
    <row r="29" spans="1:10" ht="15" customHeight="1" x14ac:dyDescent="0.25">
      <c r="A29" s="129" t="s">
        <v>72</v>
      </c>
      <c r="B29" s="130"/>
      <c r="C29" s="130"/>
      <c r="D29" s="129"/>
      <c r="E29" s="132"/>
      <c r="F29" s="132"/>
      <c r="G29" s="132"/>
    </row>
    <row r="30" spans="1:10" ht="15" customHeight="1" x14ac:dyDescent="0.25">
      <c r="A30" s="129" t="s">
        <v>47</v>
      </c>
      <c r="B30" s="130"/>
      <c r="C30" s="130"/>
      <c r="D30" s="129"/>
      <c r="E30" s="132"/>
      <c r="F30" s="132"/>
      <c r="G30" s="132"/>
    </row>
    <row r="31" spans="1:10" ht="15" customHeight="1" x14ac:dyDescent="0.25">
      <c r="A31" s="145" t="s">
        <v>45</v>
      </c>
      <c r="B31" s="146"/>
      <c r="C31" s="147"/>
      <c r="D31" s="129"/>
      <c r="E31" s="132"/>
      <c r="F31" s="132"/>
      <c r="G31" s="132"/>
    </row>
    <row r="32" spans="1:10" ht="9.9499999999999993" customHeight="1" x14ac:dyDescent="0.25">
      <c r="A32" s="175"/>
      <c r="B32" s="175"/>
      <c r="C32" s="176"/>
      <c r="D32" s="14"/>
      <c r="E32" s="14"/>
      <c r="F32" s="14"/>
    </row>
    <row r="33" spans="1:7" ht="15" customHeight="1" x14ac:dyDescent="0.25">
      <c r="A33" s="169" t="s">
        <v>46</v>
      </c>
      <c r="B33" s="169"/>
      <c r="C33" s="170"/>
      <c r="D33" s="171"/>
      <c r="E33" s="171"/>
      <c r="F33" s="171"/>
      <c r="G33" s="171"/>
    </row>
    <row r="34" spans="1:7" ht="30" customHeight="1" x14ac:dyDescent="0.25">
      <c r="A34" s="172" t="s">
        <v>80</v>
      </c>
      <c r="B34" s="173"/>
      <c r="C34" s="173"/>
      <c r="D34" s="173"/>
      <c r="E34" s="173"/>
      <c r="F34" s="173"/>
      <c r="G34" s="174"/>
    </row>
    <row r="35" spans="1:7" ht="30" customHeight="1" x14ac:dyDescent="0.25">
      <c r="A35" s="142"/>
      <c r="B35" s="143"/>
      <c r="C35" s="143"/>
      <c r="D35" s="143"/>
      <c r="E35" s="143"/>
      <c r="F35" s="143"/>
      <c r="G35" s="144"/>
    </row>
    <row r="36" spans="1:7" ht="9.9499999999999993" customHeight="1" x14ac:dyDescent="0.25">
      <c r="A36" s="175"/>
      <c r="B36" s="175"/>
      <c r="C36" s="176"/>
      <c r="D36" s="14"/>
      <c r="F36" s="14"/>
    </row>
    <row r="37" spans="1:7" ht="30" customHeight="1" x14ac:dyDescent="0.25">
      <c r="A37" s="169" t="s">
        <v>76</v>
      </c>
      <c r="B37" s="169"/>
      <c r="C37" s="170"/>
      <c r="D37" s="171"/>
      <c r="E37" s="171"/>
      <c r="F37" s="171"/>
      <c r="G37" s="171"/>
    </row>
    <row r="38" spans="1:7" ht="30" customHeight="1" x14ac:dyDescent="0.25">
      <c r="A38" s="179"/>
      <c r="B38" s="130"/>
      <c r="C38" s="130"/>
      <c r="D38" s="130"/>
      <c r="E38" s="130"/>
      <c r="F38" s="130"/>
      <c r="G38" s="130"/>
    </row>
    <row r="39" spans="1:7" ht="9.9499999999999993" customHeight="1" x14ac:dyDescent="0.25">
      <c r="A39" s="16"/>
      <c r="B39" s="16"/>
      <c r="C39" s="31"/>
      <c r="D39" s="14"/>
      <c r="E39" s="14"/>
      <c r="F39" s="14"/>
    </row>
    <row r="40" spans="1:7" ht="15" customHeight="1" x14ac:dyDescent="0.25">
      <c r="A40" s="162" t="s">
        <v>83</v>
      </c>
      <c r="B40" s="162"/>
      <c r="C40" s="162"/>
      <c r="D40" s="162"/>
      <c r="E40" s="162"/>
      <c r="F40" s="162"/>
      <c r="G40" s="162"/>
    </row>
    <row r="41" spans="1:7" ht="9.9499999999999993" customHeight="1" x14ac:dyDescent="0.25">
      <c r="A41" s="175"/>
      <c r="B41" s="175"/>
      <c r="C41" s="176"/>
      <c r="D41" s="14"/>
      <c r="E41" s="14"/>
      <c r="F41" s="14"/>
    </row>
    <row r="42" spans="1:7" ht="15" customHeight="1" x14ac:dyDescent="0.25">
      <c r="A42" s="129" t="s">
        <v>77</v>
      </c>
      <c r="B42" s="163" t="s">
        <v>78</v>
      </c>
      <c r="C42" s="164"/>
      <c r="D42" s="165"/>
      <c r="E42" s="129" t="s">
        <v>57</v>
      </c>
      <c r="F42" s="129"/>
      <c r="G42" s="129"/>
    </row>
    <row r="43" spans="1:7" ht="15" customHeight="1" x14ac:dyDescent="0.25">
      <c r="A43" s="129"/>
      <c r="B43" s="166"/>
      <c r="C43" s="167"/>
      <c r="D43" s="168"/>
      <c r="E43" s="129"/>
      <c r="F43" s="129"/>
      <c r="G43" s="129"/>
    </row>
    <row r="44" spans="1:7" ht="9.9499999999999993" customHeight="1" x14ac:dyDescent="0.25">
      <c r="A44" s="16"/>
      <c r="B44" s="16"/>
      <c r="C44" s="16"/>
      <c r="D44" s="16"/>
      <c r="E44" s="16"/>
      <c r="F44" s="16"/>
      <c r="G44" s="16"/>
    </row>
    <row r="45" spans="1:7" ht="15" customHeight="1" x14ac:dyDescent="0.25">
      <c r="A45" s="129" t="s">
        <v>86</v>
      </c>
      <c r="B45" s="129"/>
      <c r="C45" s="129"/>
      <c r="D45" s="129"/>
      <c r="E45" s="129"/>
      <c r="F45" s="129"/>
      <c r="G45" s="32"/>
    </row>
    <row r="46" spans="1:7" ht="9.9499999999999993" customHeight="1" x14ac:dyDescent="0.25">
      <c r="A46" s="16"/>
      <c r="B46" s="16"/>
      <c r="C46" s="16"/>
      <c r="D46" s="16"/>
      <c r="E46" s="16"/>
      <c r="F46" s="16"/>
      <c r="G46" s="31"/>
    </row>
    <row r="47" spans="1:7" ht="15" customHeight="1" x14ac:dyDescent="0.25">
      <c r="A47" s="129" t="s">
        <v>79</v>
      </c>
      <c r="B47" s="163" t="s">
        <v>56</v>
      </c>
      <c r="C47" s="164"/>
      <c r="D47" s="165"/>
      <c r="E47" s="129" t="s">
        <v>57</v>
      </c>
      <c r="F47" s="129"/>
      <c r="G47" s="129"/>
    </row>
    <row r="48" spans="1:7" ht="15" customHeight="1" x14ac:dyDescent="0.25">
      <c r="A48" s="129"/>
      <c r="B48" s="166"/>
      <c r="C48" s="167"/>
      <c r="D48" s="168"/>
      <c r="E48" s="129"/>
      <c r="F48" s="129"/>
      <c r="G48" s="129"/>
    </row>
    <row r="49" spans="1:7" ht="9.9499999999999993" customHeight="1" x14ac:dyDescent="0.25">
      <c r="A49" s="16"/>
      <c r="B49" s="16"/>
      <c r="C49" s="16"/>
      <c r="D49" s="16"/>
      <c r="E49" s="16"/>
      <c r="F49" s="16"/>
      <c r="G49" s="16"/>
    </row>
    <row r="50" spans="1:7" ht="15" customHeight="1" x14ac:dyDescent="0.25">
      <c r="A50" s="129" t="s">
        <v>75</v>
      </c>
      <c r="B50" s="129"/>
      <c r="C50" s="129"/>
      <c r="D50" s="129"/>
      <c r="E50" s="129"/>
      <c r="F50" s="180"/>
      <c r="G50" s="139"/>
    </row>
    <row r="51" spans="1:7" ht="12" customHeight="1" x14ac:dyDescent="0.25">
      <c r="A51" s="16"/>
      <c r="B51" s="16"/>
      <c r="C51" s="31"/>
      <c r="D51" s="14"/>
      <c r="E51" s="14"/>
      <c r="F51" s="14"/>
    </row>
    <row r="52" spans="1:7" ht="12" customHeight="1" x14ac:dyDescent="0.25">
      <c r="A52" s="16"/>
      <c r="B52" s="16"/>
      <c r="C52" s="31"/>
      <c r="D52" s="14"/>
      <c r="E52" s="14"/>
      <c r="F52" s="14"/>
    </row>
    <row r="53" spans="1:7" x14ac:dyDescent="0.25">
      <c r="A53" s="14"/>
      <c r="B53" s="14"/>
      <c r="C53" s="14"/>
      <c r="D53" s="14"/>
      <c r="E53" s="14"/>
      <c r="F53" s="14"/>
      <c r="G53" s="14"/>
    </row>
    <row r="54" spans="1:7" x14ac:dyDescent="0.25">
      <c r="A54" s="14"/>
      <c r="B54" s="14"/>
      <c r="C54" s="14"/>
      <c r="D54" s="14"/>
      <c r="E54" s="14"/>
      <c r="F54" s="14"/>
      <c r="G54" s="14"/>
    </row>
    <row r="55" spans="1:7" x14ac:dyDescent="0.25">
      <c r="A55" s="14"/>
      <c r="B55" s="14"/>
      <c r="C55" s="14"/>
      <c r="D55" s="14"/>
      <c r="E55" s="14"/>
      <c r="F55" s="14"/>
      <c r="G55" s="14"/>
    </row>
    <row r="56" spans="1:7" x14ac:dyDescent="0.25">
      <c r="A56" s="14"/>
      <c r="B56" s="14"/>
      <c r="C56" s="14"/>
      <c r="D56" s="14"/>
      <c r="E56" s="14"/>
      <c r="F56" s="14"/>
      <c r="G56" s="14"/>
    </row>
    <row r="57" spans="1:7" x14ac:dyDescent="0.25">
      <c r="A57" s="14"/>
      <c r="B57" s="14"/>
      <c r="C57" s="14"/>
      <c r="D57" s="14"/>
      <c r="E57" s="14"/>
      <c r="F57" s="14"/>
      <c r="G57" s="14"/>
    </row>
    <row r="58" spans="1:7" x14ac:dyDescent="0.25">
      <c r="A58" s="14"/>
      <c r="B58" s="14"/>
      <c r="C58" s="14"/>
      <c r="D58" s="14"/>
      <c r="E58" s="14"/>
      <c r="F58" s="14"/>
      <c r="G58" s="14"/>
    </row>
  </sheetData>
  <mergeCells count="60">
    <mergeCell ref="A45:F45"/>
    <mergeCell ref="A47:A48"/>
    <mergeCell ref="E47:E48"/>
    <mergeCell ref="F47:G48"/>
    <mergeCell ref="A50:E50"/>
    <mergeCell ref="F50:G50"/>
    <mergeCell ref="B47:D48"/>
    <mergeCell ref="A36:C36"/>
    <mergeCell ref="A37:G37"/>
    <mergeCell ref="A38:G38"/>
    <mergeCell ref="A41:C41"/>
    <mergeCell ref="A42:A43"/>
    <mergeCell ref="E42:E43"/>
    <mergeCell ref="F42:G43"/>
    <mergeCell ref="A40:G40"/>
    <mergeCell ref="B42:D43"/>
    <mergeCell ref="B8:D9"/>
    <mergeCell ref="A33:G33"/>
    <mergeCell ref="A34:G34"/>
    <mergeCell ref="A32:C32"/>
    <mergeCell ref="D27:G27"/>
    <mergeCell ref="A28:C28"/>
    <mergeCell ref="D28:G28"/>
    <mergeCell ref="A24:C24"/>
    <mergeCell ref="D24:G24"/>
    <mergeCell ref="A25:C25"/>
    <mergeCell ref="D25:G25"/>
    <mergeCell ref="A26:C26"/>
    <mergeCell ref="D26:G26"/>
    <mergeCell ref="A27:C27"/>
    <mergeCell ref="A19:A20"/>
    <mergeCell ref="D29:G29"/>
    <mergeCell ref="A1:G1"/>
    <mergeCell ref="A16:C16"/>
    <mergeCell ref="D16:E16"/>
    <mergeCell ref="F16:G16"/>
    <mergeCell ref="A8:A9"/>
    <mergeCell ref="E8:E9"/>
    <mergeCell ref="F8:G9"/>
    <mergeCell ref="A11:A12"/>
    <mergeCell ref="E11:E12"/>
    <mergeCell ref="F11:G12"/>
    <mergeCell ref="A14:E14"/>
    <mergeCell ref="F14:G14"/>
    <mergeCell ref="B3:G3"/>
    <mergeCell ref="B4:G4"/>
    <mergeCell ref="A6:G6"/>
    <mergeCell ref="B11:D12"/>
    <mergeCell ref="A35:G35"/>
    <mergeCell ref="A30:C30"/>
    <mergeCell ref="D30:G30"/>
    <mergeCell ref="A31:C31"/>
    <mergeCell ref="D31:G31"/>
    <mergeCell ref="A29:C29"/>
    <mergeCell ref="A17:C17"/>
    <mergeCell ref="D17:E17"/>
    <mergeCell ref="F17:G17"/>
    <mergeCell ref="A23:C23"/>
    <mergeCell ref="D23:G23"/>
    <mergeCell ref="A21:G21"/>
  </mergeCells>
  <dataValidations count="1">
    <dataValidation type="list" errorStyle="warning" allowBlank="1" showInputMessage="1" showErrorMessage="1" sqref="A17" xr:uid="{00000000-0002-0000-0100-000000000000}">
      <formula1>$I$7:$I$18</formula1>
    </dataValidation>
  </dataValidations>
  <printOptions horizontalCentered="1"/>
  <pageMargins left="0.55118110236220474" right="0.55118110236220474"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476250</xdr:colOff>
                    <xdr:row>26</xdr:row>
                    <xdr:rowOff>0</xdr:rowOff>
                  </from>
                  <to>
                    <xdr:col>2</xdr:col>
                    <xdr:colOff>781050</xdr:colOff>
                    <xdr:row>26</xdr:row>
                    <xdr:rowOff>219075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476250</xdr:colOff>
                    <xdr:row>27</xdr:row>
                    <xdr:rowOff>0</xdr:rowOff>
                  </from>
                  <to>
                    <xdr:col>2</xdr:col>
                    <xdr:colOff>781050</xdr:colOff>
                    <xdr:row>28</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476250</xdr:colOff>
                    <xdr:row>28</xdr:row>
                    <xdr:rowOff>19050</xdr:rowOff>
                  </from>
                  <to>
                    <xdr:col>2</xdr:col>
                    <xdr:colOff>781050</xdr:colOff>
                    <xdr:row>29</xdr:row>
                    <xdr:rowOff>47625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476250</xdr:colOff>
                    <xdr:row>29</xdr:row>
                    <xdr:rowOff>0</xdr:rowOff>
                  </from>
                  <to>
                    <xdr:col>2</xdr:col>
                    <xdr:colOff>781050</xdr:colOff>
                    <xdr:row>30</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466725</xdr:colOff>
                    <xdr:row>24</xdr:row>
                    <xdr:rowOff>19050</xdr:rowOff>
                  </from>
                  <to>
                    <xdr:col>2</xdr:col>
                    <xdr:colOff>771525</xdr:colOff>
                    <xdr:row>25</xdr:row>
                    <xdr:rowOff>47625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466725</xdr:colOff>
                    <xdr:row>23</xdr:row>
                    <xdr:rowOff>9525</xdr:rowOff>
                  </from>
                  <to>
                    <xdr:col>2</xdr:col>
                    <xdr:colOff>771525</xdr:colOff>
                    <xdr:row>24</xdr:row>
                    <xdr:rowOff>38100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476250</xdr:colOff>
                    <xdr:row>29</xdr:row>
                    <xdr:rowOff>0</xdr:rowOff>
                  </from>
                  <to>
                    <xdr:col>2</xdr:col>
                    <xdr:colOff>781050</xdr:colOff>
                    <xdr:row>30</xdr:row>
                    <xdr:rowOff>28575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2</xdr:col>
                    <xdr:colOff>466725</xdr:colOff>
                    <xdr:row>30</xdr:row>
                    <xdr:rowOff>19050</xdr:rowOff>
                  </from>
                  <to>
                    <xdr:col>2</xdr:col>
                    <xdr:colOff>771525</xdr:colOff>
                    <xdr:row>31</xdr:row>
                    <xdr:rowOff>47625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2</xdr:col>
                    <xdr:colOff>466725</xdr:colOff>
                    <xdr:row>25</xdr:row>
                    <xdr:rowOff>19050</xdr:rowOff>
                  </from>
                  <to>
                    <xdr:col>2</xdr:col>
                    <xdr:colOff>771525</xdr:colOff>
                    <xdr:row>26</xdr:row>
                    <xdr:rowOff>47625</xdr:rowOff>
                  </to>
                </anchor>
              </controlPr>
            </control>
          </mc:Choice>
        </mc:AlternateContent>
        <mc:AlternateContent xmlns:mc="http://schemas.openxmlformats.org/markup-compatibility/2006">
          <mc:Choice Requires="x14">
            <control shapeId="2071" r:id="rId13" name="Check Box 23">
              <controlPr defaultSize="0" autoFill="0" autoLine="0" autoPict="0">
                <anchor moveWithCells="1">
                  <from>
                    <xdr:col>6</xdr:col>
                    <xdr:colOff>466725</xdr:colOff>
                    <xdr:row>44</xdr:row>
                    <xdr:rowOff>0</xdr:rowOff>
                  </from>
                  <to>
                    <xdr:col>6</xdr:col>
                    <xdr:colOff>771525</xdr:colOff>
                    <xdr:row>45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7"/>
  <sheetViews>
    <sheetView topLeftCell="A19" workbookViewId="0">
      <selection sqref="A1:G1"/>
    </sheetView>
  </sheetViews>
  <sheetFormatPr defaultColWidth="27" defaultRowHeight="15" x14ac:dyDescent="0.25"/>
  <cols>
    <col min="1" max="1" width="20.7109375" style="12" customWidth="1"/>
    <col min="2" max="2" width="8.7109375" style="12" customWidth="1"/>
    <col min="3" max="4" width="12.7109375" style="12" customWidth="1"/>
    <col min="5" max="5" width="10.7109375" style="12" customWidth="1"/>
    <col min="6" max="8" width="12.7109375" style="12" customWidth="1"/>
    <col min="9" max="9" width="32" style="12" hidden="1" customWidth="1"/>
    <col min="10" max="10" width="15.5703125" style="12" hidden="1" customWidth="1"/>
    <col min="11" max="11" width="0" style="12" hidden="1" customWidth="1"/>
    <col min="12" max="34" width="12.7109375" style="12" customWidth="1"/>
    <col min="35" max="16384" width="27" style="12"/>
  </cols>
  <sheetData>
    <row r="1" spans="1:11" ht="20.100000000000001" customHeight="1" x14ac:dyDescent="0.25">
      <c r="A1" s="148" t="s">
        <v>136</v>
      </c>
      <c r="B1" s="181"/>
      <c r="C1" s="181"/>
      <c r="D1" s="181"/>
      <c r="E1" s="181"/>
      <c r="F1" s="181"/>
      <c r="G1" s="181"/>
    </row>
    <row r="2" spans="1:11" ht="18" customHeight="1" x14ac:dyDescent="0.25">
      <c r="A2" s="33"/>
      <c r="B2" s="47"/>
      <c r="C2" s="47"/>
      <c r="D2" s="47"/>
      <c r="E2" s="47"/>
      <c r="F2" s="47"/>
      <c r="G2" s="47"/>
    </row>
    <row r="3" spans="1:11" ht="20.100000000000001" customHeight="1" x14ac:dyDescent="0.25">
      <c r="A3" s="13" t="s">
        <v>21</v>
      </c>
      <c r="B3" s="160" t="str">
        <f>'[1]Súpis dotknutých pozemkov'!D1</f>
        <v>Názov stavby</v>
      </c>
      <c r="C3" s="182"/>
      <c r="D3" s="182"/>
      <c r="E3" s="182"/>
      <c r="F3" s="182"/>
      <c r="G3" s="182"/>
    </row>
    <row r="4" spans="1:11" ht="20.100000000000001" customHeight="1" x14ac:dyDescent="0.25">
      <c r="A4" s="13" t="s">
        <v>20</v>
      </c>
      <c r="B4" s="160" t="str">
        <f>'[1]Súpis dotknutých pozemkov'!D2</f>
        <v>L13.xxxx.xx.xxxx</v>
      </c>
      <c r="C4" s="182"/>
      <c r="D4" s="182"/>
      <c r="E4" s="182"/>
      <c r="F4" s="182"/>
      <c r="G4" s="182"/>
      <c r="J4" s="15" t="s">
        <v>137</v>
      </c>
      <c r="K4" s="15" t="s">
        <v>138</v>
      </c>
    </row>
    <row r="5" spans="1:11" ht="20.100000000000001" customHeight="1" x14ac:dyDescent="0.25">
      <c r="A5" s="13" t="s">
        <v>139</v>
      </c>
      <c r="B5" s="183">
        <f ca="1">TODAY()</f>
        <v>45569</v>
      </c>
      <c r="C5" s="183"/>
      <c r="D5" s="183"/>
      <c r="E5" s="183"/>
      <c r="F5" s="183"/>
      <c r="G5" s="183"/>
      <c r="I5" s="17" t="s">
        <v>140</v>
      </c>
      <c r="J5" s="20">
        <v>2</v>
      </c>
      <c r="K5" s="18" t="s">
        <v>141</v>
      </c>
    </row>
    <row r="6" spans="1:11" ht="21" customHeight="1" x14ac:dyDescent="0.25">
      <c r="A6" s="14"/>
      <c r="B6" s="16"/>
      <c r="C6" s="16"/>
      <c r="D6" s="16"/>
      <c r="E6" s="16"/>
      <c r="F6" s="14"/>
      <c r="G6" s="14"/>
      <c r="I6" s="17"/>
      <c r="J6" s="17"/>
    </row>
    <row r="7" spans="1:11" ht="15" customHeight="1" x14ac:dyDescent="0.25">
      <c r="A7" s="152" t="s">
        <v>73</v>
      </c>
      <c r="B7" s="163" t="s">
        <v>56</v>
      </c>
      <c r="C7" s="164"/>
      <c r="D7" s="165"/>
      <c r="E7" s="184" t="s">
        <v>57</v>
      </c>
      <c r="F7" s="154"/>
      <c r="G7" s="155"/>
    </row>
    <row r="8" spans="1:11" ht="15" customHeight="1" x14ac:dyDescent="0.25">
      <c r="A8" s="153"/>
      <c r="B8" s="166"/>
      <c r="C8" s="167"/>
      <c r="D8" s="168"/>
      <c r="E8" s="185"/>
      <c r="F8" s="156"/>
      <c r="G8" s="157"/>
    </row>
    <row r="9" spans="1:11" ht="9.9499999999999993" customHeight="1" x14ac:dyDescent="0.25">
      <c r="A9" s="16"/>
      <c r="B9" s="16"/>
      <c r="C9" s="16"/>
      <c r="D9" s="16"/>
      <c r="E9" s="16"/>
      <c r="F9" s="16"/>
      <c r="G9" s="16"/>
    </row>
    <row r="10" spans="1:11" ht="15" customHeight="1" x14ac:dyDescent="0.25">
      <c r="A10" s="152" t="s">
        <v>74</v>
      </c>
      <c r="B10" s="163" t="s">
        <v>56</v>
      </c>
      <c r="C10" s="164"/>
      <c r="D10" s="165"/>
      <c r="E10" s="184" t="s">
        <v>57</v>
      </c>
      <c r="F10" s="154"/>
      <c r="G10" s="155"/>
    </row>
    <row r="11" spans="1:11" ht="15" customHeight="1" x14ac:dyDescent="0.25">
      <c r="A11" s="153"/>
      <c r="B11" s="166"/>
      <c r="C11" s="167"/>
      <c r="D11" s="168"/>
      <c r="E11" s="185"/>
      <c r="F11" s="156"/>
      <c r="G11" s="157"/>
    </row>
    <row r="12" spans="1:11" ht="21" customHeight="1" x14ac:dyDescent="0.25">
      <c r="A12" s="14"/>
      <c r="B12" s="16"/>
      <c r="C12" s="16"/>
      <c r="D12" s="16"/>
      <c r="E12" s="16"/>
      <c r="F12" s="14"/>
      <c r="G12" s="14"/>
      <c r="I12" s="17"/>
      <c r="J12" s="17"/>
    </row>
    <row r="13" spans="1:11" ht="15" customHeight="1" x14ac:dyDescent="0.25">
      <c r="A13" s="131" t="s">
        <v>34</v>
      </c>
      <c r="B13" s="132"/>
      <c r="C13" s="132"/>
      <c r="D13" s="133" t="s">
        <v>35</v>
      </c>
      <c r="E13" s="133"/>
      <c r="F13" s="150" t="s">
        <v>36</v>
      </c>
      <c r="G13" s="151"/>
      <c r="I13" s="21"/>
      <c r="J13" s="17"/>
    </row>
    <row r="14" spans="1:11" ht="30" customHeight="1" x14ac:dyDescent="0.25">
      <c r="A14" s="131"/>
      <c r="B14" s="132"/>
      <c r="C14" s="132"/>
      <c r="D14" s="133"/>
      <c r="E14" s="133"/>
      <c r="F14" s="134"/>
      <c r="G14" s="135"/>
      <c r="I14" s="21"/>
      <c r="J14" s="17"/>
    </row>
    <row r="15" spans="1:11" ht="21" customHeight="1" x14ac:dyDescent="0.25">
      <c r="A15" s="14"/>
      <c r="B15" s="16"/>
      <c r="C15" s="16"/>
      <c r="D15" s="16"/>
      <c r="E15" s="16"/>
      <c r="F15" s="14"/>
      <c r="G15" s="14"/>
      <c r="I15" s="17"/>
      <c r="J15" s="17"/>
    </row>
    <row r="16" spans="1:11" ht="30" customHeight="1" x14ac:dyDescent="0.25">
      <c r="A16" s="179" t="s">
        <v>142</v>
      </c>
      <c r="B16" s="186"/>
      <c r="C16" s="186"/>
      <c r="D16" s="186"/>
      <c r="E16" s="186"/>
      <c r="F16" s="186"/>
      <c r="G16" s="186"/>
      <c r="I16" s="21" t="s">
        <v>143</v>
      </c>
      <c r="J16" s="17"/>
    </row>
    <row r="17" spans="1:7" ht="15" customHeight="1" x14ac:dyDescent="0.25">
      <c r="A17" s="129" t="s">
        <v>144</v>
      </c>
      <c r="B17" s="139" t="s">
        <v>56</v>
      </c>
      <c r="C17" s="139"/>
      <c r="D17" s="139"/>
      <c r="E17" s="150" t="s">
        <v>57</v>
      </c>
      <c r="F17" s="129"/>
      <c r="G17" s="129"/>
    </row>
    <row r="18" spans="1:7" ht="15" customHeight="1" x14ac:dyDescent="0.25">
      <c r="A18" s="129"/>
      <c r="B18" s="139"/>
      <c r="C18" s="139"/>
      <c r="D18" s="139"/>
      <c r="E18" s="150"/>
      <c r="F18" s="129"/>
      <c r="G18" s="129"/>
    </row>
    <row r="19" spans="1:7" ht="15" customHeight="1" x14ac:dyDescent="0.25">
      <c r="A19" s="16"/>
      <c r="B19" s="48"/>
      <c r="C19" s="48"/>
      <c r="D19" s="48"/>
      <c r="E19" s="15"/>
      <c r="F19" s="16"/>
      <c r="G19" s="16"/>
    </row>
    <row r="20" spans="1:7" ht="15" customHeight="1" x14ac:dyDescent="0.25">
      <c r="A20" s="16"/>
      <c r="B20" s="48"/>
      <c r="C20" s="48"/>
      <c r="D20" s="48"/>
      <c r="E20" s="15"/>
      <c r="F20" s="16"/>
      <c r="G20" s="16"/>
    </row>
    <row r="21" spans="1:7" ht="18.75" customHeight="1" x14ac:dyDescent="0.25">
      <c r="A21" s="179" t="s">
        <v>145</v>
      </c>
      <c r="B21" s="187"/>
      <c r="C21" s="187"/>
      <c r="D21" s="139" t="s">
        <v>43</v>
      </c>
      <c r="E21" s="188"/>
      <c r="F21" s="188"/>
      <c r="G21" s="188"/>
    </row>
    <row r="22" spans="1:7" ht="30" customHeight="1" x14ac:dyDescent="0.25">
      <c r="A22" s="129" t="s">
        <v>58</v>
      </c>
      <c r="B22" s="187"/>
      <c r="C22" s="187"/>
      <c r="D22" s="129"/>
      <c r="E22" s="189"/>
      <c r="F22" s="189"/>
      <c r="G22" s="189"/>
    </row>
    <row r="23" spans="1:7" ht="30" customHeight="1" x14ac:dyDescent="0.25">
      <c r="A23" s="129" t="s">
        <v>146</v>
      </c>
      <c r="B23" s="187"/>
      <c r="C23" s="187"/>
      <c r="D23" s="129"/>
      <c r="E23" s="189"/>
      <c r="F23" s="189"/>
      <c r="G23" s="189"/>
    </row>
    <row r="24" spans="1:7" ht="30" customHeight="1" x14ac:dyDescent="0.25">
      <c r="A24" s="145" t="s">
        <v>147</v>
      </c>
      <c r="B24" s="190"/>
      <c r="C24" s="191"/>
      <c r="D24" s="145"/>
      <c r="E24" s="146"/>
      <c r="F24" s="146"/>
      <c r="G24" s="147"/>
    </row>
    <row r="25" spans="1:7" ht="30" customHeight="1" x14ac:dyDescent="0.25">
      <c r="A25" s="129" t="s">
        <v>148</v>
      </c>
      <c r="B25" s="187"/>
      <c r="C25" s="187"/>
      <c r="D25" s="129"/>
      <c r="E25" s="189"/>
      <c r="F25" s="189"/>
      <c r="G25" s="189"/>
    </row>
    <row r="26" spans="1:7" ht="30" customHeight="1" x14ac:dyDescent="0.25">
      <c r="A26" s="129" t="s">
        <v>149</v>
      </c>
      <c r="B26" s="187"/>
      <c r="C26" s="187"/>
      <c r="D26" s="129"/>
      <c r="E26" s="189"/>
      <c r="F26" s="189"/>
      <c r="G26" s="189"/>
    </row>
    <row r="27" spans="1:7" ht="30" customHeight="1" x14ac:dyDescent="0.25">
      <c r="A27" s="145" t="s">
        <v>150</v>
      </c>
      <c r="B27" s="146"/>
      <c r="C27" s="147"/>
      <c r="D27" s="129"/>
      <c r="E27" s="189"/>
      <c r="F27" s="189"/>
      <c r="G27" s="189"/>
    </row>
    <row r="28" spans="1:7" ht="12" customHeight="1" x14ac:dyDescent="0.25">
      <c r="A28" s="175"/>
      <c r="B28" s="175"/>
      <c r="C28" s="192"/>
      <c r="D28" s="14"/>
      <c r="E28" s="14"/>
      <c r="F28" s="14"/>
      <c r="G28" s="49"/>
    </row>
    <row r="29" spans="1:7" ht="15" customHeight="1" x14ac:dyDescent="0.25">
      <c r="A29" s="169" t="s">
        <v>46</v>
      </c>
      <c r="B29" s="169"/>
      <c r="C29" s="170"/>
      <c r="D29" s="171"/>
      <c r="E29" s="171"/>
      <c r="F29" s="171"/>
      <c r="G29" s="171"/>
    </row>
    <row r="30" spans="1:7" ht="30" customHeight="1" x14ac:dyDescent="0.25">
      <c r="A30" s="172" t="s">
        <v>80</v>
      </c>
      <c r="B30" s="173"/>
      <c r="C30" s="173"/>
      <c r="D30" s="173"/>
      <c r="E30" s="173"/>
      <c r="F30" s="173"/>
      <c r="G30" s="174"/>
    </row>
    <row r="31" spans="1:7" ht="30" customHeight="1" x14ac:dyDescent="0.25">
      <c r="A31" s="172"/>
      <c r="B31" s="173"/>
      <c r="C31" s="173"/>
      <c r="D31" s="173"/>
      <c r="E31" s="173"/>
      <c r="F31" s="173"/>
      <c r="G31" s="174"/>
    </row>
    <row r="32" spans="1:7" ht="30" customHeight="1" x14ac:dyDescent="0.25">
      <c r="A32" s="142"/>
      <c r="B32" s="143"/>
      <c r="C32" s="143"/>
      <c r="D32" s="143"/>
      <c r="E32" s="143"/>
      <c r="F32" s="143"/>
      <c r="G32" s="144"/>
    </row>
    <row r="33" spans="1:7" ht="9.9499999999999993" customHeight="1" x14ac:dyDescent="0.25">
      <c r="A33" s="175"/>
      <c r="B33" s="175"/>
      <c r="C33" s="176"/>
      <c r="D33" s="14"/>
      <c r="F33" s="14"/>
    </row>
    <row r="34" spans="1:7" ht="30" customHeight="1" x14ac:dyDescent="0.25">
      <c r="A34" s="169" t="s">
        <v>76</v>
      </c>
      <c r="B34" s="169"/>
      <c r="C34" s="170"/>
      <c r="D34" s="171"/>
      <c r="E34" s="171"/>
      <c r="F34" s="171"/>
      <c r="G34" s="171"/>
    </row>
    <row r="35" spans="1:7" ht="30" customHeight="1" x14ac:dyDescent="0.25">
      <c r="A35" s="179"/>
      <c r="B35" s="130"/>
      <c r="C35" s="130"/>
      <c r="D35" s="130"/>
      <c r="E35" s="130"/>
      <c r="F35" s="130"/>
      <c r="G35" s="130"/>
    </row>
    <row r="36" spans="1:7" ht="12" customHeight="1" x14ac:dyDescent="0.25">
      <c r="A36" s="16"/>
      <c r="B36" s="16"/>
      <c r="C36" s="50"/>
      <c r="D36" s="14"/>
      <c r="E36" s="14"/>
      <c r="F36" s="14"/>
      <c r="G36" s="49"/>
    </row>
    <row r="37" spans="1:7" ht="18" customHeight="1" x14ac:dyDescent="0.25">
      <c r="A37" s="193"/>
      <c r="B37" s="176"/>
      <c r="C37" s="14"/>
      <c r="D37" s="14"/>
      <c r="E37" s="14"/>
      <c r="F37" s="14"/>
      <c r="G37" s="51"/>
    </row>
    <row r="38" spans="1:7" x14ac:dyDescent="0.25">
      <c r="A38" s="14"/>
      <c r="B38" s="14"/>
      <c r="C38" s="14"/>
      <c r="D38" s="14"/>
      <c r="E38" s="14"/>
      <c r="F38" s="14"/>
      <c r="G38" s="14"/>
    </row>
    <row r="39" spans="1:7" x14ac:dyDescent="0.25">
      <c r="A39" s="14"/>
      <c r="B39" s="14"/>
      <c r="C39" s="14"/>
      <c r="D39" s="14"/>
      <c r="E39" s="14"/>
      <c r="F39" s="14"/>
      <c r="G39" s="14"/>
    </row>
    <row r="40" spans="1:7" x14ac:dyDescent="0.25">
      <c r="A40" s="14"/>
      <c r="B40" s="14"/>
      <c r="C40" s="14"/>
      <c r="D40" s="14"/>
      <c r="E40" s="14"/>
      <c r="F40" s="14"/>
      <c r="G40" s="14"/>
    </row>
    <row r="41" spans="1:7" x14ac:dyDescent="0.25">
      <c r="A41" s="14"/>
      <c r="B41" s="14"/>
      <c r="C41" s="14"/>
      <c r="D41" s="14"/>
      <c r="E41" s="14"/>
      <c r="F41" s="14"/>
      <c r="G41" s="14"/>
    </row>
    <row r="42" spans="1:7" x14ac:dyDescent="0.25">
      <c r="A42" s="14"/>
      <c r="B42" s="14"/>
      <c r="C42" s="14"/>
      <c r="D42" s="14"/>
      <c r="E42" s="14"/>
      <c r="F42" s="14"/>
      <c r="G42" s="14"/>
    </row>
    <row r="43" spans="1:7" x14ac:dyDescent="0.25">
      <c r="A43" s="14"/>
      <c r="B43" s="14"/>
      <c r="C43" s="14"/>
      <c r="D43" s="14"/>
      <c r="E43" s="14"/>
      <c r="F43" s="14"/>
      <c r="G43" s="14"/>
    </row>
    <row r="44" spans="1:7" x14ac:dyDescent="0.25">
      <c r="A44" s="14"/>
      <c r="B44" s="14"/>
      <c r="C44" s="14"/>
      <c r="D44" s="14"/>
      <c r="E44" s="14"/>
      <c r="F44" s="14"/>
      <c r="G44" s="14"/>
    </row>
    <row r="45" spans="1:7" x14ac:dyDescent="0.25">
      <c r="A45" s="14"/>
      <c r="B45" s="14"/>
      <c r="C45" s="14"/>
      <c r="D45" s="14"/>
      <c r="E45" s="14"/>
      <c r="F45" s="14"/>
      <c r="G45" s="14"/>
    </row>
    <row r="46" spans="1:7" x14ac:dyDescent="0.25">
      <c r="A46" s="14"/>
      <c r="B46" s="14"/>
      <c r="C46" s="14"/>
      <c r="D46" s="14"/>
      <c r="E46" s="14"/>
      <c r="F46" s="14"/>
      <c r="G46" s="14"/>
    </row>
    <row r="47" spans="1:7" x14ac:dyDescent="0.25">
      <c r="A47" s="14"/>
      <c r="B47" s="14"/>
      <c r="C47" s="14"/>
      <c r="D47" s="14"/>
      <c r="E47" s="14"/>
      <c r="F47" s="14"/>
      <c r="G47" s="14"/>
    </row>
  </sheetData>
  <mergeCells count="46">
    <mergeCell ref="A32:G32"/>
    <mergeCell ref="A33:C33"/>
    <mergeCell ref="A34:G34"/>
    <mergeCell ref="A35:G35"/>
    <mergeCell ref="A37:B37"/>
    <mergeCell ref="A31:G31"/>
    <mergeCell ref="A24:C24"/>
    <mergeCell ref="D24:G24"/>
    <mergeCell ref="A25:C25"/>
    <mergeCell ref="D25:G25"/>
    <mergeCell ref="A26:C26"/>
    <mergeCell ref="D26:G26"/>
    <mergeCell ref="A27:C27"/>
    <mergeCell ref="D27:G27"/>
    <mergeCell ref="A28:C28"/>
    <mergeCell ref="A29:G29"/>
    <mergeCell ref="A30:G30"/>
    <mergeCell ref="A21:C21"/>
    <mergeCell ref="D21:G21"/>
    <mergeCell ref="A22:C22"/>
    <mergeCell ref="D22:G22"/>
    <mergeCell ref="A23:C23"/>
    <mergeCell ref="D23:G23"/>
    <mergeCell ref="A14:C14"/>
    <mergeCell ref="D14:E14"/>
    <mergeCell ref="F14:G14"/>
    <mergeCell ref="A16:G16"/>
    <mergeCell ref="A17:A18"/>
    <mergeCell ref="B17:D18"/>
    <mergeCell ref="E17:E18"/>
    <mergeCell ref="F17:G18"/>
    <mergeCell ref="A10:A11"/>
    <mergeCell ref="B10:D11"/>
    <mergeCell ref="E10:E11"/>
    <mergeCell ref="F10:G11"/>
    <mergeCell ref="A13:C13"/>
    <mergeCell ref="D13:E13"/>
    <mergeCell ref="F13:G13"/>
    <mergeCell ref="A1:G1"/>
    <mergeCell ref="B3:G3"/>
    <mergeCell ref="B4:G4"/>
    <mergeCell ref="B5:G5"/>
    <mergeCell ref="A7:A8"/>
    <mergeCell ref="B7:D8"/>
    <mergeCell ref="E7:E8"/>
    <mergeCell ref="F7:G8"/>
  </mergeCells>
  <dataValidations count="1">
    <dataValidation type="list" errorStyle="warning" allowBlank="1" showInputMessage="1" showErrorMessage="1" sqref="A14" xr:uid="{00000000-0002-0000-0200-000000000000}">
      <formula1>$I$8:$I$15</formula1>
    </dataValidation>
  </dataValidations>
  <hyperlinks>
    <hyperlink ref="K5" r:id="rId1" xr:uid="{00000000-0004-0000-0200-000000000000}"/>
  </hyperlinks>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476250</xdr:colOff>
                    <xdr:row>22</xdr:row>
                    <xdr:rowOff>0</xdr:rowOff>
                  </from>
                  <to>
                    <xdr:col>4</xdr:col>
                    <xdr:colOff>104775</xdr:colOff>
                    <xdr:row>23</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476250</xdr:colOff>
                    <xdr:row>22</xdr:row>
                    <xdr:rowOff>0</xdr:rowOff>
                  </from>
                  <to>
                    <xdr:col>4</xdr:col>
                    <xdr:colOff>104775</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476250</xdr:colOff>
                    <xdr:row>22</xdr:row>
                    <xdr:rowOff>0</xdr:rowOff>
                  </from>
                  <to>
                    <xdr:col>4</xdr:col>
                    <xdr:colOff>104775</xdr:colOff>
                    <xdr:row>23</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2</xdr:col>
                    <xdr:colOff>476250</xdr:colOff>
                    <xdr:row>22</xdr:row>
                    <xdr:rowOff>0</xdr:rowOff>
                  </from>
                  <to>
                    <xdr:col>4</xdr:col>
                    <xdr:colOff>104775</xdr:colOff>
                    <xdr:row>23</xdr:row>
                    <xdr:rowOff>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xdr:col>
                    <xdr:colOff>466725</xdr:colOff>
                    <xdr:row>21</xdr:row>
                    <xdr:rowOff>9525</xdr:rowOff>
                  </from>
                  <to>
                    <xdr:col>4</xdr:col>
                    <xdr:colOff>104775</xdr:colOff>
                    <xdr:row>22</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xdr:col>
                    <xdr:colOff>476250</xdr:colOff>
                    <xdr:row>24</xdr:row>
                    <xdr:rowOff>0</xdr:rowOff>
                  </from>
                  <to>
                    <xdr:col>4</xdr:col>
                    <xdr:colOff>104775</xdr:colOff>
                    <xdr:row>25</xdr:row>
                    <xdr:rowOff>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2</xdr:col>
                    <xdr:colOff>457200</xdr:colOff>
                    <xdr:row>25</xdr:row>
                    <xdr:rowOff>0</xdr:rowOff>
                  </from>
                  <to>
                    <xdr:col>4</xdr:col>
                    <xdr:colOff>104775</xdr:colOff>
                    <xdr:row>26</xdr:row>
                    <xdr:rowOff>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466725</xdr:colOff>
                    <xdr:row>26</xdr:row>
                    <xdr:rowOff>19050</xdr:rowOff>
                  </from>
                  <to>
                    <xdr:col>4</xdr:col>
                    <xdr:colOff>104775</xdr:colOff>
                    <xdr:row>27</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xdr:col>
                    <xdr:colOff>476250</xdr:colOff>
                    <xdr:row>23</xdr:row>
                    <xdr:rowOff>0</xdr:rowOff>
                  </from>
                  <to>
                    <xdr:col>4</xdr:col>
                    <xdr:colOff>104775</xdr:colOff>
                    <xdr:row>24</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xdr:col>
                    <xdr:colOff>476250</xdr:colOff>
                    <xdr:row>23</xdr:row>
                    <xdr:rowOff>0</xdr:rowOff>
                  </from>
                  <to>
                    <xdr:col>4</xdr:col>
                    <xdr:colOff>104775</xdr:colOff>
                    <xdr:row>24</xdr:row>
                    <xdr:rowOff>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xdr:col>
                    <xdr:colOff>476250</xdr:colOff>
                    <xdr:row>23</xdr:row>
                    <xdr:rowOff>0</xdr:rowOff>
                  </from>
                  <to>
                    <xdr:col>4</xdr:col>
                    <xdr:colOff>104775</xdr:colOff>
                    <xdr:row>24</xdr:row>
                    <xdr:rowOff>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xdr:col>
                    <xdr:colOff>476250</xdr:colOff>
                    <xdr:row>23</xdr:row>
                    <xdr:rowOff>0</xdr:rowOff>
                  </from>
                  <to>
                    <xdr:col>4</xdr:col>
                    <xdr:colOff>104775</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Súpis dotknutých pozemkov</vt:lpstr>
      <vt:lpstr>ZoOaP_Príprava</vt:lpstr>
      <vt:lpstr>ZoOaP_Po realizácii</vt:lpstr>
      <vt:lpstr>'Súpis dotknutých pozemkov'!Oblasť_tlače</vt:lpstr>
    </vt:vector>
  </TitlesOfParts>
  <Company>E.ON IS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 Cervenka</dc:creator>
  <cp:lastModifiedBy>Pavlakova</cp:lastModifiedBy>
  <cp:lastPrinted>2023-04-21T04:12:12Z</cp:lastPrinted>
  <dcterms:created xsi:type="dcterms:W3CDTF">2012-06-29T16:36:47Z</dcterms:created>
  <dcterms:modified xsi:type="dcterms:W3CDTF">2024-10-04T13:07:39Z</dcterms:modified>
</cp:coreProperties>
</file>